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DIO'!$A$2:$H$25</definedName>
    <definedName name="_xlnm.Print_Area" localSheetId="1">'PLAN PRIHODA'!$A$1:$H$67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<sst xmlns="http://schemas.openxmlformats.org/spreadsheetml/2006/main" count="148" uniqueCount="86">
  <si>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</si>
  <si>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</si>
  <si>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</si>
  <si>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</si>
  <si>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</si>
  <si>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</si>
  <si>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</si>
  <si>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</si>
  <si>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</si>
  <si>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</si>
  <si>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</si>
  <si>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</si>
  <si>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</si>
  <si>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</si>
  <si>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</si>
  <si>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</si>
  <si>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</si>
  <si>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</si>
  <si>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</si>
  <si>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</si>
  <si>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</si>
  <si>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</si>
  <si>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</si>
  <si>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</si>
  <si>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</si>
  <si>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</si>
  <si>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</si>
  <si>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</si>
  <si>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</si>
  <si>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</si>
  <si>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</si>
  <si>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</si>
  <si>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</si>
  <si>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</si>
  <si>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</si>
  <si>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</si>
  <si>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</si>
  <si>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</si>
  <si>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</si>
  <si>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</si>
  <si>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</si>
  <si>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</si>
  <si>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</si>
  <si>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</si>
  <si>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</si>
  <si>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</si>
  <si>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</si>
  <si>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</si>
  <si>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</si>
  <si>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</si>
  <si>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</si>
  <si>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</si>
  <si>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</si>
  <si>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</si>
  <si>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</si>
  <si>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</si>
  <si>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</si>
  <si>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</si>
  <si>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</si>
  <si>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</si>
  <si>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</si>
  <si>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Nakn. troškova osob. izvan radnog odn.</t>
  </si>
  <si>
    <t>Prijevozna sredstva</t>
  </si>
  <si>
    <t>Izdaci za financ.imov. i otpl. zazmova</t>
  </si>
  <si>
    <t>Izd.z otpl.glav.primlj.kred.i zajmova</t>
  </si>
  <si>
    <t>UKUPNO</t>
  </si>
  <si>
    <t>Otpl.gav.prim.kr.i zajm.od kred.inst.izv.j.s</t>
  </si>
  <si>
    <t>DOM ZDRAVLJA OTOČAC</t>
  </si>
  <si>
    <t>DJELATNOST MEDICINSKE PRAKSE</t>
  </si>
  <si>
    <t>Ravnatelj:</t>
  </si>
  <si>
    <t>Dr.sc. Branislav Šutić, prof.</t>
  </si>
  <si>
    <t>Otočac,</t>
  </si>
  <si>
    <t>641 Kamate na depoz.
po viđenju</t>
  </si>
  <si>
    <t>652 Ostali nespomenuti 
prihodi</t>
  </si>
  <si>
    <t>661 Prihodi od pruž.
Usluga</t>
  </si>
  <si>
    <t>671 Prihodi iz nadlež.
prorač.za financ.rash.</t>
  </si>
  <si>
    <t>673 Prihodi od HZZO
na temelju ugovornih ob</t>
  </si>
  <si>
    <t>721 Prihodi od prodaje
građev. Objekata</t>
  </si>
  <si>
    <t>844 Primljeni kred.i zaj.
od kredit. I ost.fin.inst.</t>
  </si>
  <si>
    <t>922 višak po izvorima</t>
  </si>
  <si>
    <t xml:space="preserve">Dr. sc. Branislav Šutić, prof   </t>
  </si>
  <si>
    <t>634 Tekuće pomoći HZZ</t>
  </si>
  <si>
    <t>Otočac, 27.12.2017.</t>
  </si>
  <si>
    <t>Predsjednica Upravnog vijeća:</t>
  </si>
  <si>
    <t>Dr.sc. Vlatka Ružić, dipl. oec</t>
  </si>
  <si>
    <t>27. 12. 2017.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</si>
</sst>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3" fillId="42" borderId="6" applyNumberFormat="0" applyAlignment="0" applyProtection="0"/>
    <xf numFmtId="0" fontId="15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4" borderId="0" applyNumberFormat="0" applyBorder="0" applyAlignment="0" applyProtection="0"/>
    <xf numFmtId="0" fontId="51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5" fillId="0" borderId="0" applyNumberFormat="0" applyFill="0" applyBorder="0" applyAlignment="0" applyProtection="0"/>
  </cellStyleXfs>
  <cellXfs count="192">
    <xf numFmtId="0" fontId="0" fillId="0" borderId="0" xfId="0" applyNumberFormat="1" applyFill="1" applyBorder="1" applyAlignment="1" applyProtection="1">
      <alignment/>
      <protection/>
    </xf>
    <xf numFmtId="0" fontId="30" fillId="0" borderId="17" xfId="0" applyNumberFormat="1" applyFont="1" applyFill="1" applyBorder="1" applyAlignment="1" applyProtection="1">
      <alignment horizontal="left" wrapText="1"/>
      <protection/>
    </xf>
    <xf numFmtId="0" fontId="31" fillId="0" borderId="18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4" fillId="34" borderId="18" xfId="0" applyNumberFormat="1" applyFont="1" applyFill="1" applyBorder="1" applyAlignment="1" applyProtection="1">
      <alignment horizontal="center" vertical="center" wrapText="1"/>
      <protection/>
    </xf>
    <xf numFmtId="0" fontId="22" fillId="34" borderId="19" xfId="0" applyNumberFormat="1" applyFont="1" applyFill="1" applyBorder="1" applyAlignment="1" applyProtection="1">
      <alignment horizontal="center" vertical="center" wrapText="1"/>
      <protection/>
    </xf>
    <xf numFmtId="0" fontId="24" fillId="34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6" fillId="34" borderId="0" xfId="0" applyNumberFormat="1" applyFont="1" applyFill="1" applyBorder="1" applyAlignment="1" applyProtection="1">
      <alignment horizontal="center"/>
      <protection/>
    </xf>
    <xf numFmtId="0" fontId="27" fillId="34" borderId="0" xfId="0" applyNumberFormat="1" applyFont="1" applyFill="1" applyBorder="1" applyAlignment="1" applyProtection="1">
      <alignment wrapText="1"/>
      <protection/>
    </xf>
    <xf numFmtId="0" fontId="27" fillId="34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center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2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left"/>
      <protection/>
    </xf>
    <xf numFmtId="0" fontId="22" fillId="0" borderId="20" xfId="0" applyNumberFormat="1" applyFont="1" applyFill="1" applyBorder="1" applyAlignment="1" applyProtection="1">
      <alignment wrapText="1"/>
      <protection/>
    </xf>
    <xf numFmtId="0" fontId="22" fillId="0" borderId="20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 horizontal="center"/>
      <protection/>
    </xf>
    <xf numFmtId="0" fontId="22" fillId="0" borderId="22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21" fillId="0" borderId="23" xfId="0" applyNumberFormat="1" applyFont="1" applyFill="1" applyBorder="1" applyAlignment="1" applyProtection="1">
      <alignment horizontal="center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1" fillId="0" borderId="24" xfId="0" applyNumberFormat="1" applyFont="1" applyFill="1" applyBorder="1" applyAlignment="1" applyProtection="1">
      <alignment horizontal="center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3" fontId="21" fillId="0" borderId="23" xfId="0" applyNumberFormat="1" applyFont="1" applyFill="1" applyBorder="1" applyAlignment="1" applyProtection="1">
      <alignment/>
      <protection/>
    </xf>
    <xf numFmtId="3" fontId="21" fillId="0" borderId="19" xfId="0" applyNumberFormat="1" applyFont="1" applyFill="1" applyBorder="1" applyAlignment="1" applyProtection="1">
      <alignment/>
      <protection/>
    </xf>
    <xf numFmtId="3" fontId="21" fillId="0" borderId="20" xfId="0" applyNumberFormat="1" applyFont="1" applyFill="1" applyBorder="1" applyAlignment="1" applyProtection="1">
      <alignment/>
      <protection/>
    </xf>
    <xf numFmtId="3" fontId="22" fillId="0" borderId="22" xfId="0" applyNumberFormat="1" applyFont="1" applyFill="1" applyBorder="1" applyAlignment="1" applyProtection="1">
      <alignment/>
      <protection/>
    </xf>
    <xf numFmtId="3" fontId="21" fillId="0" borderId="24" xfId="0" applyNumberFormat="1" applyFont="1" applyFill="1" applyBorder="1" applyAlignment="1" applyProtection="1">
      <alignment/>
      <protection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2" fillId="0" borderId="23" xfId="0" applyNumberFormat="1" applyFont="1" applyFill="1" applyBorder="1" applyAlignment="1" applyProtection="1">
      <alignment wrapText="1"/>
      <protection/>
    </xf>
    <xf numFmtId="0" fontId="22" fillId="0" borderId="21" xfId="0" applyNumberFormat="1" applyFont="1" applyFill="1" applyBorder="1" applyAlignment="1" applyProtection="1">
      <alignment horizontal="center"/>
      <protection/>
    </xf>
    <xf numFmtId="0" fontId="22" fillId="0" borderId="22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3" fontId="21" fillId="0" borderId="20" xfId="0" applyNumberFormat="1" applyFont="1" applyFill="1" applyBorder="1" applyAlignment="1" applyProtection="1">
      <alignment/>
      <protection/>
    </xf>
    <xf numFmtId="3" fontId="22" fillId="0" borderId="23" xfId="0" applyNumberFormat="1" applyFont="1" applyFill="1" applyBorder="1" applyAlignment="1" applyProtection="1">
      <alignment/>
      <protection/>
    </xf>
    <xf numFmtId="3" fontId="22" fillId="0" borderId="22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1" fontId="28" fillId="0" borderId="0" xfId="0" applyNumberFormat="1" applyFont="1" applyAlignment="1">
      <alignment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1" fontId="29" fillId="47" borderId="25" xfId="0" applyNumberFormat="1" applyFont="1" applyFill="1" applyBorder="1" applyAlignment="1">
      <alignment horizontal="right" vertical="top" wrapText="1"/>
    </xf>
    <xf numFmtId="1" fontId="29" fillId="47" borderId="26" xfId="0" applyNumberFormat="1" applyFont="1" applyFill="1" applyBorder="1" applyAlignment="1">
      <alignment horizontal="left" wrapText="1"/>
    </xf>
    <xf numFmtId="0" fontId="29" fillId="0" borderId="27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1" fontId="32" fillId="0" borderId="19" xfId="0" applyNumberFormat="1" applyFont="1" applyBorder="1" applyAlignment="1">
      <alignment horizontal="left" wrapText="1"/>
    </xf>
    <xf numFmtId="3" fontId="28" fillId="0" borderId="19" xfId="0" applyNumberFormat="1" applyFont="1" applyBorder="1" applyAlignment="1">
      <alignment horizontal="center" vertical="center" wrapText="1"/>
    </xf>
    <xf numFmtId="3" fontId="28" fillId="0" borderId="19" xfId="0" applyNumberFormat="1" applyFont="1" applyBorder="1" applyAlignment="1">
      <alignment/>
    </xf>
    <xf numFmtId="3" fontId="28" fillId="0" borderId="19" xfId="0" applyNumberFormat="1" applyFont="1" applyBorder="1" applyAlignment="1">
      <alignment horizontal="center" wrapText="1"/>
    </xf>
    <xf numFmtId="1" fontId="29" fillId="0" borderId="30" xfId="0" applyNumberFormat="1" applyFont="1" applyBorder="1" applyAlignment="1">
      <alignment wrapText="1"/>
    </xf>
    <xf numFmtId="3" fontId="28" fillId="0" borderId="31" xfId="0" applyNumberFormat="1" applyFont="1" applyBorder="1" applyAlignment="1">
      <alignment/>
    </xf>
    <xf numFmtId="1" fontId="32" fillId="0" borderId="0" xfId="0" applyNumberFormat="1" applyFont="1" applyBorder="1" applyAlignment="1">
      <alignment wrapText="1"/>
    </xf>
    <xf numFmtId="3" fontId="29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1" fontId="29" fillId="0" borderId="25" xfId="0" applyNumberFormat="1" applyFont="1" applyFill="1" applyBorder="1" applyAlignment="1">
      <alignment horizontal="right" vertical="top" wrapText="1"/>
    </xf>
    <xf numFmtId="1" fontId="29" fillId="0" borderId="32" xfId="0" applyNumberFormat="1" applyFont="1" applyFill="1" applyBorder="1" applyAlignment="1">
      <alignment horizontal="left" wrapText="1"/>
    </xf>
    <xf numFmtId="0" fontId="29" fillId="0" borderId="21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  <xf numFmtId="3" fontId="28" fillId="0" borderId="34" xfId="0" applyNumberFormat="1" applyFont="1" applyBorder="1" applyAlignment="1">
      <alignment horizontal="center" vertical="center" wrapText="1"/>
    </xf>
    <xf numFmtId="3" fontId="28" fillId="0" borderId="28" xfId="0" applyNumberFormat="1" applyFont="1" applyBorder="1" applyAlignment="1">
      <alignment/>
    </xf>
    <xf numFmtId="3" fontId="28" fillId="0" borderId="28" xfId="0" applyNumberFormat="1" applyFont="1" applyBorder="1" applyAlignment="1">
      <alignment horizontal="center" wrapText="1"/>
    </xf>
    <xf numFmtId="3" fontId="28" fillId="0" borderId="28" xfId="0" applyNumberFormat="1" applyFont="1" applyBorder="1" applyAlignment="1">
      <alignment horizontal="center" vertical="center" wrapText="1"/>
    </xf>
    <xf numFmtId="3" fontId="28" fillId="0" borderId="35" xfId="0" applyNumberFormat="1" applyFont="1" applyBorder="1" applyAlignment="1">
      <alignment horizontal="center" vertical="center" wrapText="1"/>
    </xf>
    <xf numFmtId="3" fontId="28" fillId="0" borderId="29" xfId="0" applyNumberFormat="1" applyFont="1" applyBorder="1" applyAlignment="1">
      <alignment horizontal="center" vertical="center" wrapText="1"/>
    </xf>
    <xf numFmtId="3" fontId="28" fillId="0" borderId="36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8" fillId="0" borderId="37" xfId="0" applyNumberFormat="1" applyFont="1" applyBorder="1" applyAlignment="1">
      <alignment/>
    </xf>
    <xf numFmtId="3" fontId="28" fillId="0" borderId="38" xfId="0" applyNumberFormat="1" applyFont="1" applyBorder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1" fontId="29" fillId="0" borderId="26" xfId="0" applyNumberFormat="1" applyFont="1" applyFill="1" applyBorder="1" applyAlignment="1">
      <alignment horizontal="left" wrapText="1"/>
    </xf>
    <xf numFmtId="1" fontId="32" fillId="0" borderId="20" xfId="0" applyNumberFormat="1" applyFont="1" applyBorder="1" applyAlignment="1">
      <alignment horizontal="left" wrapText="1"/>
    </xf>
    <xf numFmtId="3" fontId="28" fillId="0" borderId="2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 quotePrefix="1">
      <alignment horizontal="left" vertical="center"/>
    </xf>
    <xf numFmtId="0" fontId="33" fillId="0" borderId="0" xfId="0" applyFont="1" applyBorder="1" applyAlignment="1" quotePrefix="1">
      <alignment horizontal="center" vertical="center"/>
    </xf>
    <xf numFmtId="0" fontId="33" fillId="0" borderId="0" xfId="0" applyFont="1" applyBorder="1" applyAlignment="1" quotePrefix="1">
      <alignment horizontal="left" vertical="center"/>
    </xf>
    <xf numFmtId="0" fontId="35" fillId="0" borderId="0" xfId="0" applyFont="1" applyBorder="1" applyAlignment="1" quotePrefix="1">
      <alignment horizontal="center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 quotePrefix="1">
      <alignment horizontal="left" vertical="center" wrapText="1"/>
    </xf>
    <xf numFmtId="0" fontId="35" fillId="0" borderId="0" xfId="0" applyFont="1" applyBorder="1" applyAlignment="1" quotePrefix="1">
      <alignment horizontal="left" vertical="center" wrapText="1"/>
    </xf>
    <xf numFmtId="0" fontId="34" fillId="0" borderId="0" xfId="0" applyFont="1" applyBorder="1" applyAlignment="1" quotePrefix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NumberFormat="1" applyFont="1" applyFill="1" applyBorder="1" applyAlignment="1" applyProtection="1" quotePrefix="1">
      <alignment horizontal="center" vertical="center"/>
      <protection/>
    </xf>
    <xf numFmtId="3" fontId="37" fillId="0" borderId="0" xfId="0" applyNumberFormat="1" applyFont="1" applyFill="1" applyBorder="1" applyAlignment="1" applyProtection="1">
      <alignment/>
      <protection/>
    </xf>
    <xf numFmtId="0" fontId="34" fillId="0" borderId="18" xfId="0" applyFont="1" applyBorder="1" applyAlignment="1" quotePrefix="1">
      <alignment horizontal="left" vertical="center" wrapText="1"/>
    </xf>
    <xf numFmtId="0" fontId="34" fillId="0" borderId="18" xfId="0" applyFont="1" applyBorder="1" applyAlignment="1" quotePrefix="1">
      <alignment horizontal="center" vertical="center" wrapText="1"/>
    </xf>
    <xf numFmtId="0" fontId="22" fillId="0" borderId="18" xfId="0" applyNumberFormat="1" applyFont="1" applyFill="1" applyBorder="1" applyAlignment="1" applyProtection="1" quotePrefix="1">
      <alignment horizontal="left" vertical="center"/>
      <protection/>
    </xf>
    <xf numFmtId="0" fontId="21" fillId="0" borderId="0" xfId="0" applyNumberFormat="1" applyFont="1" applyFill="1" applyBorder="1" applyAlignment="1" applyProtection="1" quotePrefix="1">
      <alignment horizontal="center" vertical="center"/>
      <protection/>
    </xf>
    <xf numFmtId="3" fontId="21" fillId="0" borderId="0" xfId="0" applyNumberFormat="1" applyFont="1" applyFill="1" applyBorder="1" applyAlignment="1" applyProtection="1" quotePrefix="1">
      <alignment horizontal="left"/>
      <protection/>
    </xf>
    <xf numFmtId="3" fontId="22" fillId="0" borderId="0" xfId="0" applyNumberFormat="1" applyFont="1" applyFill="1" applyBorder="1" applyAlignment="1" applyProtection="1" quotePrefix="1">
      <alignment horizontal="left"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 quotePrefix="1">
      <alignment horizontal="left" wrapText="1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38" fillId="0" borderId="0" xfId="0" applyFont="1" applyBorder="1" applyAlignment="1" quotePrefix="1">
      <alignment horizontal="left" vertical="center"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38" fillId="0" borderId="17" xfId="0" applyFont="1" applyBorder="1" applyAlignment="1" quotePrefix="1">
      <alignment horizontal="left" wrapText="1"/>
    </xf>
    <xf numFmtId="0" fontId="38" fillId="0" borderId="18" xfId="0" applyFont="1" applyBorder="1" applyAlignment="1" quotePrefix="1">
      <alignment horizontal="left" wrapText="1"/>
    </xf>
    <xf numFmtId="0" fontId="38" fillId="0" borderId="18" xfId="0" applyFont="1" applyBorder="1" applyAlignment="1" quotePrefix="1">
      <alignment horizontal="center" wrapText="1"/>
    </xf>
    <xf numFmtId="0" fontId="38" fillId="0" borderId="18" xfId="0" applyNumberFormat="1" applyFont="1" applyFill="1" applyBorder="1" applyAlignment="1" applyProtection="1" quotePrefix="1">
      <alignment horizontal="left"/>
      <protection/>
    </xf>
    <xf numFmtId="0" fontId="22" fillId="0" borderId="19" xfId="0" applyNumberFormat="1" applyFont="1" applyFill="1" applyBorder="1" applyAlignment="1" applyProtection="1">
      <alignment horizont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Font="1" applyBorder="1" applyAlignment="1">
      <alignment horizontal="center" vertical="center" wrapText="1"/>
    </xf>
    <xf numFmtId="3" fontId="38" fillId="7" borderId="19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3" fontId="38" fillId="0" borderId="19" xfId="0" applyNumberFormat="1" applyFont="1" applyFill="1" applyBorder="1" applyAlignment="1">
      <alignment horizontal="right"/>
    </xf>
    <xf numFmtId="0" fontId="30" fillId="7" borderId="17" xfId="0" applyFont="1" applyFill="1" applyBorder="1" applyAlignment="1">
      <alignment horizontal="left"/>
    </xf>
    <xf numFmtId="0" fontId="28" fillId="7" borderId="18" xfId="0" applyNumberFormat="1" applyFont="1" applyFill="1" applyBorder="1" applyAlignment="1" applyProtection="1">
      <alignment/>
      <protection/>
    </xf>
    <xf numFmtId="3" fontId="38" fillId="0" borderId="19" xfId="0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38" fillId="0" borderId="19" xfId="0" applyNumberFormat="1" applyFont="1" applyBorder="1" applyAlignment="1">
      <alignment horizontal="right"/>
    </xf>
    <xf numFmtId="3" fontId="38" fillId="7" borderId="19" xfId="0" applyNumberFormat="1" applyFont="1" applyFill="1" applyBorder="1" applyAlignment="1" applyProtection="1">
      <alignment horizontal="right" wrapText="1"/>
      <protection/>
    </xf>
    <xf numFmtId="3" fontId="38" fillId="48" borderId="17" xfId="0" applyNumberFormat="1" applyFont="1" applyFill="1" applyBorder="1" applyAlignment="1" quotePrefix="1">
      <alignment horizontal="right"/>
    </xf>
    <xf numFmtId="3" fontId="38" fillId="48" borderId="19" xfId="0" applyNumberFormat="1" applyFont="1" applyFill="1" applyBorder="1" applyAlignment="1" applyProtection="1">
      <alignment horizontal="right" wrapText="1"/>
      <protection/>
    </xf>
    <xf numFmtId="3" fontId="38" fillId="7" borderId="17" xfId="0" applyNumberFormat="1" applyFont="1" applyFill="1" applyBorder="1" applyAlignment="1" quotePrefix="1">
      <alignment horizontal="right"/>
    </xf>
    <xf numFmtId="0" fontId="39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30" fillId="7" borderId="17" xfId="0" applyNumberFormat="1" applyFont="1" applyFill="1" applyBorder="1" applyAlignment="1" applyProtection="1" quotePrefix="1">
      <alignment horizontal="left" wrapText="1"/>
      <protection/>
    </xf>
    <xf numFmtId="0" fontId="31" fillId="7" borderId="18" xfId="0" applyNumberFormat="1" applyFont="1" applyFill="1" applyBorder="1" applyAlignment="1" applyProtection="1">
      <alignment wrapText="1"/>
      <protection/>
    </xf>
    <xf numFmtId="0" fontId="30" fillId="0" borderId="17" xfId="0" applyNumberFormat="1" applyFont="1" applyFill="1" applyBorder="1" applyAlignment="1" applyProtection="1" quotePrefix="1">
      <alignment horizontal="left" wrapText="1"/>
      <protection/>
    </xf>
    <xf numFmtId="0" fontId="28" fillId="0" borderId="18" xfId="0" applyNumberFormat="1" applyFont="1" applyFill="1" applyBorder="1" applyAlignment="1" applyProtection="1">
      <alignment wrapText="1"/>
      <protection/>
    </xf>
    <xf numFmtId="0" fontId="30" fillId="0" borderId="17" xfId="0" applyFont="1" applyBorder="1" applyAlignment="1" quotePrefix="1">
      <alignment horizontal="left"/>
    </xf>
    <xf numFmtId="0" fontId="28" fillId="0" borderId="18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48" borderId="17" xfId="0" applyNumberFormat="1" applyFont="1" applyFill="1" applyBorder="1" applyAlignment="1" applyProtection="1">
      <alignment horizontal="left" wrapText="1"/>
      <protection/>
    </xf>
    <xf numFmtId="0" fontId="38" fillId="48" borderId="18" xfId="0" applyNumberFormat="1" applyFont="1" applyFill="1" applyBorder="1" applyAlignment="1" applyProtection="1">
      <alignment horizontal="left" wrapText="1"/>
      <protection/>
    </xf>
    <xf numFmtId="0" fontId="38" fillId="48" borderId="39" xfId="0" applyNumberFormat="1" applyFont="1" applyFill="1" applyBorder="1" applyAlignment="1" applyProtection="1">
      <alignment horizontal="left" wrapText="1"/>
      <protection/>
    </xf>
    <xf numFmtId="0" fontId="38" fillId="7" borderId="17" xfId="0" applyNumberFormat="1" applyFont="1" applyFill="1" applyBorder="1" applyAlignment="1" applyProtection="1">
      <alignment horizontal="left" wrapText="1"/>
      <protection/>
    </xf>
    <xf numFmtId="0" fontId="38" fillId="7" borderId="18" xfId="0" applyNumberFormat="1" applyFont="1" applyFill="1" applyBorder="1" applyAlignment="1" applyProtection="1">
      <alignment horizontal="left" wrapText="1"/>
      <protection/>
    </xf>
    <xf numFmtId="0" fontId="38" fillId="7" borderId="39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30" fillId="7" borderId="17" xfId="0" applyNumberFormat="1" applyFont="1" applyFill="1" applyBorder="1" applyAlignment="1" applyProtection="1">
      <alignment horizontal="left" wrapText="1"/>
      <protection/>
    </xf>
    <xf numFmtId="0" fontId="28" fillId="7" borderId="18" xfId="0" applyNumberFormat="1" applyFont="1" applyFill="1" applyBorder="1" applyAlignment="1" applyProtection="1">
      <alignment/>
      <protection/>
    </xf>
    <xf numFmtId="0" fontId="30" fillId="0" borderId="17" xfId="0" applyFont="1" applyFill="1" applyBorder="1" applyAlignment="1" quotePrefix="1">
      <alignment horizontal="left"/>
    </xf>
    <xf numFmtId="0" fontId="23" fillId="0" borderId="40" xfId="0" applyNumberFormat="1" applyFont="1" applyFill="1" applyBorder="1" applyAlignment="1" applyProtection="1" quotePrefix="1">
      <alignment horizontal="left" wrapText="1"/>
      <protection/>
    </xf>
    <xf numFmtId="0" fontId="39" fillId="0" borderId="40" xfId="0" applyNumberFormat="1" applyFont="1" applyFill="1" applyBorder="1" applyAlignment="1" applyProtection="1">
      <alignment wrapText="1"/>
      <protection/>
    </xf>
    <xf numFmtId="0" fontId="30" fillId="0" borderId="31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3" fontId="29" fillId="0" borderId="31" xfId="0" applyNumberFormat="1" applyFont="1" applyBorder="1" applyAlignment="1">
      <alignment horizontal="center"/>
    </xf>
    <xf numFmtId="3" fontId="29" fillId="0" borderId="41" xfId="0" applyNumberFormat="1" applyFont="1" applyBorder="1" applyAlignment="1">
      <alignment horizontal="center"/>
    </xf>
    <xf numFmtId="3" fontId="29" fillId="0" borderId="42" xfId="0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left" wrapText="1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4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4199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4199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61135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461135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4"/>
  <sheetViews>
    <sheetView tabSelected="1" view="pageLayout" zoomScaleSheetLayoutView="100" workbookViewId="0" topLeftCell="A1">
      <selection activeCell="E28" sqref="E28"/>
    </sheetView>
  </sheetViews>
  <sheetFormatPr defaultColWidth="11.421875" defaultRowHeight="12.75"/>
  <cols>
    <col min="1" max="2" width="4.28125" style="128" customWidth="1"/>
    <col min="3" max="3" width="5.57421875" style="128" customWidth="1"/>
    <col min="4" max="4" width="5.28125" style="155" customWidth="1"/>
    <col min="5" max="5" width="44.7109375" style="128" customWidth="1"/>
    <col min="6" max="6" width="15.8515625" style="128" bestFit="1" customWidth="1"/>
    <col min="7" max="7" width="17.28125" style="128" customWidth="1"/>
    <col min="8" max="8" width="16.7109375" style="128" customWidth="1"/>
    <col min="9" max="9" width="11.421875" style="128" customWidth="1"/>
    <col min="10" max="10" width="16.28125" style="128" bestFit="1" customWidth="1"/>
    <col min="11" max="11" width="21.7109375" style="128" bestFit="1" customWidth="1"/>
    <col min="12" max="16384" width="11.421875" style="128" customWidth="1"/>
  </cols>
  <sheetData>
    <row r="2" spans="1:8" ht="15">
      <c r="A2" s="176"/>
      <c r="B2" s="176"/>
      <c r="C2" s="176"/>
      <c r="D2" s="176"/>
      <c r="E2" s="176"/>
      <c r="F2" s="176"/>
      <c r="G2" s="176"/>
      <c r="H2" s="176"/>
    </row>
    <row r="3" spans="1:8" ht="48" customHeight="1">
      <c r="A3" s="169" t="s">
        <v>60</v>
      </c>
      <c r="B3" s="169"/>
      <c r="C3" s="169"/>
      <c r="D3" s="169"/>
      <c r="E3" s="169"/>
      <c r="F3" s="169"/>
      <c r="G3" s="169"/>
      <c r="H3" s="169"/>
    </row>
    <row r="4" spans="1:8" s="129" customFormat="1" ht="26.25" customHeight="1">
      <c r="A4" s="169" t="s">
        <v>38</v>
      </c>
      <c r="B4" s="169"/>
      <c r="C4" s="169"/>
      <c r="D4" s="169"/>
      <c r="E4" s="169"/>
      <c r="F4" s="169"/>
      <c r="G4" s="177"/>
      <c r="H4" s="177"/>
    </row>
    <row r="5" spans="1:5" ht="15.75" customHeight="1">
      <c r="A5" s="130"/>
      <c r="B5" s="131"/>
      <c r="C5" s="131"/>
      <c r="D5" s="131"/>
      <c r="E5" s="131"/>
    </row>
    <row r="6" spans="1:9" ht="27.75" customHeight="1">
      <c r="A6" s="132"/>
      <c r="B6" s="133"/>
      <c r="C6" s="133"/>
      <c r="D6" s="134"/>
      <c r="E6" s="135"/>
      <c r="F6" s="136" t="s">
        <v>50</v>
      </c>
      <c r="G6" s="136" t="s">
        <v>51</v>
      </c>
      <c r="H6" s="137" t="s">
        <v>52</v>
      </c>
      <c r="I6" s="138"/>
    </row>
    <row r="7" spans="1:9" ht="27.75" customHeight="1">
      <c r="A7" s="178" t="s">
        <v>39</v>
      </c>
      <c r="B7" s="164"/>
      <c r="C7" s="164"/>
      <c r="D7" s="164"/>
      <c r="E7" s="179"/>
      <c r="F7" s="139">
        <f>SUM(F8:F9)</f>
        <v>19519537</v>
      </c>
      <c r="G7" s="139">
        <f>SUM(G8:G9)</f>
        <v>20983013</v>
      </c>
      <c r="H7" s="139">
        <f>SUM(H8:H9)</f>
        <v>21032665</v>
      </c>
      <c r="I7" s="140"/>
    </row>
    <row r="8" spans="1:8" ht="22.5" customHeight="1">
      <c r="A8" s="1" t="s">
        <v>0</v>
      </c>
      <c r="B8" s="2"/>
      <c r="C8" s="2"/>
      <c r="D8" s="2"/>
      <c r="E8" s="168"/>
      <c r="F8" s="141">
        <v>19515737</v>
      </c>
      <c r="G8" s="141">
        <v>20980513</v>
      </c>
      <c r="H8" s="141">
        <v>21030165</v>
      </c>
    </row>
    <row r="9" spans="1:8" ht="22.5" customHeight="1">
      <c r="A9" s="180" t="s">
        <v>43</v>
      </c>
      <c r="B9" s="168"/>
      <c r="C9" s="168"/>
      <c r="D9" s="168"/>
      <c r="E9" s="168"/>
      <c r="F9" s="141">
        <v>3800</v>
      </c>
      <c r="G9" s="141">
        <v>2500</v>
      </c>
      <c r="H9" s="141">
        <v>2500</v>
      </c>
    </row>
    <row r="10" spans="1:8" ht="22.5" customHeight="1">
      <c r="A10" s="142" t="s">
        <v>40</v>
      </c>
      <c r="B10" s="143"/>
      <c r="C10" s="143"/>
      <c r="D10" s="143"/>
      <c r="E10" s="143"/>
      <c r="F10" s="139">
        <f>SUM(F11:F12)</f>
        <v>19680791</v>
      </c>
      <c r="G10" s="139">
        <f>SUM(G11:G12)</f>
        <v>19820375</v>
      </c>
      <c r="H10" s="139">
        <f>SUM(H11:H12)</f>
        <v>19678946</v>
      </c>
    </row>
    <row r="11" spans="1:10" ht="22.5" customHeight="1">
      <c r="A11" s="165" t="s">
        <v>1</v>
      </c>
      <c r="B11" s="2"/>
      <c r="C11" s="2"/>
      <c r="D11" s="2"/>
      <c r="E11" s="166"/>
      <c r="F11" s="141">
        <v>18810793</v>
      </c>
      <c r="G11" s="141">
        <v>18718476</v>
      </c>
      <c r="H11" s="144">
        <v>18687843</v>
      </c>
      <c r="I11" s="145"/>
      <c r="J11" s="145"/>
    </row>
    <row r="12" spans="1:10" ht="22.5" customHeight="1">
      <c r="A12" s="167" t="s">
        <v>57</v>
      </c>
      <c r="B12" s="168"/>
      <c r="C12" s="168"/>
      <c r="D12" s="168"/>
      <c r="E12" s="168"/>
      <c r="F12" s="146">
        <v>869998</v>
      </c>
      <c r="G12" s="146">
        <v>1101899</v>
      </c>
      <c r="H12" s="144">
        <v>991103</v>
      </c>
      <c r="I12" s="145"/>
      <c r="J12" s="145"/>
    </row>
    <row r="13" spans="1:10" ht="22.5" customHeight="1">
      <c r="A13" s="163" t="s">
        <v>2</v>
      </c>
      <c r="B13" s="164"/>
      <c r="C13" s="164"/>
      <c r="D13" s="164"/>
      <c r="E13" s="164"/>
      <c r="F13" s="147">
        <f>SUM(F7-F10)</f>
        <v>-161254</v>
      </c>
      <c r="G13" s="147">
        <f>SUM(G7-G10)</f>
        <v>1162638</v>
      </c>
      <c r="H13" s="147">
        <f>SUM(H7-H10)</f>
        <v>1353719</v>
      </c>
      <c r="J13" s="145"/>
    </row>
    <row r="14" spans="1:8" ht="25.5" customHeight="1">
      <c r="A14" s="169"/>
      <c r="B14" s="4"/>
      <c r="C14" s="4"/>
      <c r="D14" s="4"/>
      <c r="E14" s="4"/>
      <c r="F14" s="3"/>
      <c r="G14" s="3"/>
      <c r="H14" s="3"/>
    </row>
    <row r="15" spans="1:10" ht="27.75" customHeight="1">
      <c r="A15" s="132"/>
      <c r="B15" s="133"/>
      <c r="C15" s="133"/>
      <c r="D15" s="134"/>
      <c r="E15" s="135"/>
      <c r="F15" s="136" t="s">
        <v>50</v>
      </c>
      <c r="G15" s="136" t="s">
        <v>51</v>
      </c>
      <c r="H15" s="137" t="s">
        <v>52</v>
      </c>
      <c r="J15" s="145"/>
    </row>
    <row r="16" spans="1:10" ht="30.75" customHeight="1">
      <c r="A16" s="170" t="s">
        <v>58</v>
      </c>
      <c r="B16" s="171"/>
      <c r="C16" s="171"/>
      <c r="D16" s="171"/>
      <c r="E16" s="172"/>
      <c r="F16" s="148">
        <v>-2493090</v>
      </c>
      <c r="G16" s="148">
        <v>-2391710</v>
      </c>
      <c r="H16" s="149">
        <v>-1289674</v>
      </c>
      <c r="J16" s="145"/>
    </row>
    <row r="17" spans="1:10" ht="34.5" customHeight="1">
      <c r="A17" s="173" t="s">
        <v>59</v>
      </c>
      <c r="B17" s="174"/>
      <c r="C17" s="174"/>
      <c r="D17" s="174"/>
      <c r="E17" s="175"/>
      <c r="F17" s="150">
        <v>-101380</v>
      </c>
      <c r="G17" s="150">
        <v>-1102036</v>
      </c>
      <c r="H17" s="147">
        <v>-1289674</v>
      </c>
      <c r="J17" s="145"/>
    </row>
    <row r="18" spans="1:10" s="151" customFormat="1" ht="25.5" customHeight="1">
      <c r="A18" s="5"/>
      <c r="B18" s="4"/>
      <c r="C18" s="4"/>
      <c r="D18" s="4"/>
      <c r="E18" s="4"/>
      <c r="F18" s="3"/>
      <c r="G18" s="3"/>
      <c r="H18" s="3"/>
      <c r="J18" s="152"/>
    </row>
    <row r="19" spans="1:11" s="151" customFormat="1" ht="27.75" customHeight="1">
      <c r="A19" s="132"/>
      <c r="B19" s="133"/>
      <c r="C19" s="133"/>
      <c r="D19" s="134"/>
      <c r="E19" s="135"/>
      <c r="F19" s="136" t="s">
        <v>50</v>
      </c>
      <c r="G19" s="136" t="s">
        <v>51</v>
      </c>
      <c r="H19" s="137" t="s">
        <v>52</v>
      </c>
      <c r="J19" s="152"/>
      <c r="K19" s="152"/>
    </row>
    <row r="20" spans="1:10" s="151" customFormat="1" ht="22.5" customHeight="1">
      <c r="A20" s="1" t="s">
        <v>3</v>
      </c>
      <c r="B20" s="2"/>
      <c r="C20" s="2"/>
      <c r="D20" s="2"/>
      <c r="E20" s="2"/>
      <c r="F20" s="146">
        <v>400000</v>
      </c>
      <c r="G20" s="146"/>
      <c r="H20" s="146"/>
      <c r="J20" s="152"/>
    </row>
    <row r="21" spans="1:8" s="151" customFormat="1" ht="33.75" customHeight="1">
      <c r="A21" s="1" t="s">
        <v>4</v>
      </c>
      <c r="B21" s="2"/>
      <c r="C21" s="2"/>
      <c r="D21" s="2"/>
      <c r="E21" s="2"/>
      <c r="F21" s="146">
        <v>137366</v>
      </c>
      <c r="G21" s="146">
        <v>60602</v>
      </c>
      <c r="H21" s="146">
        <v>64045</v>
      </c>
    </row>
    <row r="22" spans="1:11" s="151" customFormat="1" ht="22.5" customHeight="1">
      <c r="A22" s="163" t="s">
        <v>5</v>
      </c>
      <c r="B22" s="164"/>
      <c r="C22" s="164"/>
      <c r="D22" s="164"/>
      <c r="E22" s="164"/>
      <c r="F22" s="139">
        <f>SUM(F20-F21)</f>
        <v>262634</v>
      </c>
      <c r="G22" s="139">
        <f>SUM(G20-G21)</f>
        <v>-60602</v>
      </c>
      <c r="H22" s="139">
        <f>SUM(H20-H21)</f>
        <v>-64045</v>
      </c>
      <c r="J22" s="153"/>
      <c r="K22" s="152"/>
    </row>
    <row r="23" spans="1:8" s="151" customFormat="1" ht="25.5" customHeight="1">
      <c r="A23" s="5"/>
      <c r="B23" s="4"/>
      <c r="C23" s="4"/>
      <c r="D23" s="4"/>
      <c r="E23" s="4"/>
      <c r="F23" s="3"/>
      <c r="G23" s="3"/>
      <c r="H23" s="3"/>
    </row>
    <row r="24" spans="1:8" s="151" customFormat="1" ht="22.5" customHeight="1">
      <c r="A24" s="165" t="s">
        <v>6</v>
      </c>
      <c r="B24" s="2"/>
      <c r="C24" s="2"/>
      <c r="D24" s="2"/>
      <c r="E24" s="2"/>
      <c r="F24" s="146"/>
      <c r="G24" s="146"/>
      <c r="H24" s="146"/>
    </row>
    <row r="25" spans="1:5" s="151" customFormat="1" ht="18" customHeight="1">
      <c r="A25" s="154"/>
      <c r="B25" s="131"/>
      <c r="C25" s="131"/>
      <c r="D25" s="131"/>
      <c r="E25" s="131"/>
    </row>
    <row r="26" ht="12.75">
      <c r="E26" s="156"/>
    </row>
    <row r="30" spans="6:8" ht="12.75">
      <c r="F30" s="145"/>
      <c r="G30" s="145"/>
      <c r="H30" s="145"/>
    </row>
    <row r="31" spans="6:8" ht="12.75">
      <c r="F31" s="145"/>
      <c r="G31" s="145"/>
      <c r="H31" s="145"/>
    </row>
    <row r="32" spans="5:8" ht="12.75">
      <c r="E32" s="157"/>
      <c r="F32" s="158"/>
      <c r="G32" s="158"/>
      <c r="H32" s="158"/>
    </row>
    <row r="33" spans="5:8" ht="12.75">
      <c r="E33" s="157"/>
      <c r="F33" s="145"/>
      <c r="G33" s="145"/>
      <c r="H33" s="145"/>
    </row>
    <row r="34" spans="5:8" ht="12.75">
      <c r="E34" s="157"/>
      <c r="F34" s="145"/>
      <c r="G34" s="145"/>
      <c r="H34" s="145"/>
    </row>
    <row r="35" spans="5:8" ht="12.75">
      <c r="E35" s="157"/>
      <c r="F35" s="145"/>
      <c r="G35" s="145"/>
      <c r="H35" s="145"/>
    </row>
    <row r="36" spans="5:8" ht="12.75">
      <c r="E36" s="157"/>
      <c r="F36" s="145"/>
      <c r="G36" s="145"/>
      <c r="H36" s="145"/>
    </row>
    <row r="37" ht="12.75">
      <c r="E37" s="157"/>
    </row>
    <row r="42" ht="12.75">
      <c r="F42" s="145"/>
    </row>
    <row r="43" ht="12.75">
      <c r="F43" s="145"/>
    </row>
    <row r="44" ht="12.75">
      <c r="F44" s="145"/>
    </row>
  </sheetData>
  <sheetProtection/>
  <mergeCells count="18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  <headerFooter alignWithMargins="0">
    <oddFooter xml:space="preserve">&amp;LRavnatelj:
Dr. sc. Branislav Šutić, prof.&amp;C&amp;A&amp;RPredsjednica Upravnog vijeća:
Dr.sc. Vlatka Ružić, dipl. oec.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3"/>
  <sheetViews>
    <sheetView view="pageBreakPreview" zoomScale="120" zoomScaleSheetLayoutView="120" zoomScalePageLayoutView="0" workbookViewId="0" topLeftCell="A52">
      <selection activeCell="A64" sqref="A64"/>
    </sheetView>
  </sheetViews>
  <sheetFormatPr defaultColWidth="11.421875" defaultRowHeight="12.75"/>
  <cols>
    <col min="1" max="1" width="16.00390625" style="88" customWidth="1"/>
    <col min="2" max="3" width="17.57421875" style="88" customWidth="1"/>
    <col min="4" max="4" width="17.57421875" style="126" customWidth="1"/>
    <col min="5" max="8" width="17.57421875" style="52" customWidth="1"/>
    <col min="9" max="9" width="7.8515625" style="52" customWidth="1"/>
    <col min="10" max="10" width="14.28125" style="52" customWidth="1"/>
    <col min="11" max="11" width="7.8515625" style="52" customWidth="1"/>
    <col min="12" max="16384" width="11.421875" style="52" customWidth="1"/>
  </cols>
  <sheetData>
    <row r="1" spans="1:8" ht="24" customHeight="1">
      <c r="A1" s="190" t="s">
        <v>7</v>
      </c>
      <c r="B1" s="190"/>
      <c r="C1" s="190"/>
      <c r="D1" s="190"/>
      <c r="E1" s="190"/>
      <c r="F1" s="190"/>
      <c r="G1" s="190"/>
      <c r="H1" s="190"/>
    </row>
    <row r="2" spans="1:8" s="54" customFormat="1" ht="13.5" thickBot="1">
      <c r="A2" s="53"/>
      <c r="H2" s="55" t="s">
        <v>8</v>
      </c>
    </row>
    <row r="3" spans="1:8" s="54" customFormat="1" ht="26.25" thickBot="1">
      <c r="A3" s="56" t="s">
        <v>9</v>
      </c>
      <c r="B3" s="183" t="s">
        <v>45</v>
      </c>
      <c r="C3" s="184"/>
      <c r="D3" s="184"/>
      <c r="E3" s="184"/>
      <c r="F3" s="184"/>
      <c r="G3" s="184"/>
      <c r="H3" s="185"/>
    </row>
    <row r="4" spans="1:8" s="54" customFormat="1" ht="89.25">
      <c r="A4" s="57" t="s">
        <v>10</v>
      </c>
      <c r="B4" s="58" t="s">
        <v>11</v>
      </c>
      <c r="C4" s="59" t="s">
        <v>12</v>
      </c>
      <c r="D4" s="59" t="s">
        <v>13</v>
      </c>
      <c r="E4" s="59" t="s">
        <v>14</v>
      </c>
      <c r="F4" s="59" t="s">
        <v>15</v>
      </c>
      <c r="G4" s="59" t="s">
        <v>44</v>
      </c>
      <c r="H4" s="60" t="s">
        <v>17</v>
      </c>
    </row>
    <row r="5" spans="1:8" s="54" customFormat="1" ht="22.5">
      <c r="A5" s="61" t="s">
        <v>81</v>
      </c>
      <c r="B5" s="62"/>
      <c r="C5" s="63"/>
      <c r="D5" s="64"/>
      <c r="E5" s="62">
        <v>33900</v>
      </c>
      <c r="F5" s="62"/>
      <c r="G5" s="62"/>
      <c r="H5" s="62"/>
    </row>
    <row r="6" spans="1:8" s="54" customFormat="1" ht="33.75">
      <c r="A6" s="61" t="s">
        <v>72</v>
      </c>
      <c r="B6" s="63"/>
      <c r="C6" s="63">
        <v>1300</v>
      </c>
      <c r="D6" s="63"/>
      <c r="E6" s="63"/>
      <c r="F6" s="63"/>
      <c r="G6" s="63"/>
      <c r="H6" s="63"/>
    </row>
    <row r="7" spans="1:8" s="54" customFormat="1" ht="33.75">
      <c r="A7" s="61" t="s">
        <v>73</v>
      </c>
      <c r="B7" s="63"/>
      <c r="C7" s="63"/>
      <c r="D7" s="63">
        <v>728897</v>
      </c>
      <c r="E7" s="63"/>
      <c r="F7" s="63"/>
      <c r="G7" s="63"/>
      <c r="H7" s="63"/>
    </row>
    <row r="8" spans="1:8" s="54" customFormat="1" ht="22.5">
      <c r="A8" s="61" t="s">
        <v>74</v>
      </c>
      <c r="B8" s="63"/>
      <c r="C8" s="63">
        <v>2236654</v>
      </c>
      <c r="D8" s="63"/>
      <c r="E8" s="63"/>
      <c r="F8" s="63"/>
      <c r="G8" s="63"/>
      <c r="H8" s="63"/>
    </row>
    <row r="9" spans="1:8" s="54" customFormat="1" ht="33.75">
      <c r="A9" s="61" t="s">
        <v>75</v>
      </c>
      <c r="B9" s="63">
        <v>842998</v>
      </c>
      <c r="C9" s="63"/>
      <c r="D9" s="63"/>
      <c r="E9" s="63"/>
      <c r="F9" s="63"/>
      <c r="G9" s="63"/>
      <c r="H9" s="63"/>
    </row>
    <row r="10" spans="1:8" s="54" customFormat="1" ht="33.75">
      <c r="A10" s="61" t="s">
        <v>76</v>
      </c>
      <c r="B10" s="63"/>
      <c r="C10" s="63"/>
      <c r="D10" s="63">
        <v>15671988</v>
      </c>
      <c r="E10" s="63"/>
      <c r="F10" s="63"/>
      <c r="G10" s="63"/>
      <c r="H10" s="63"/>
    </row>
    <row r="11" spans="1:8" s="54" customFormat="1" ht="33.75">
      <c r="A11" s="61" t="s">
        <v>77</v>
      </c>
      <c r="B11" s="63"/>
      <c r="C11" s="63"/>
      <c r="D11" s="63"/>
      <c r="E11" s="63"/>
      <c r="F11" s="63"/>
      <c r="G11" s="63">
        <v>3800</v>
      </c>
      <c r="H11" s="63"/>
    </row>
    <row r="12" spans="1:8" s="54" customFormat="1" ht="45">
      <c r="A12" s="61" t="s">
        <v>78</v>
      </c>
      <c r="B12" s="63"/>
      <c r="C12" s="63"/>
      <c r="D12" s="63"/>
      <c r="E12" s="63"/>
      <c r="F12" s="63"/>
      <c r="G12" s="63"/>
      <c r="H12" s="63">
        <v>400000</v>
      </c>
    </row>
    <row r="13" spans="1:8" s="54" customFormat="1" ht="13.5" thickBot="1">
      <c r="A13" s="61" t="s">
        <v>79</v>
      </c>
      <c r="B13" s="63"/>
      <c r="C13" s="63"/>
      <c r="D13" s="63"/>
      <c r="E13" s="63"/>
      <c r="F13" s="63"/>
      <c r="G13" s="63"/>
      <c r="H13" s="63"/>
    </row>
    <row r="14" spans="1:8" s="54" customFormat="1" ht="30" customHeight="1" thickBot="1">
      <c r="A14" s="65" t="s">
        <v>18</v>
      </c>
      <c r="B14" s="66">
        <f aca="true" t="shared" si="0" ref="B14:H14">SUM(B5:B13)</f>
        <v>842998</v>
      </c>
      <c r="C14" s="66">
        <f t="shared" si="0"/>
        <v>2237954</v>
      </c>
      <c r="D14" s="66">
        <f t="shared" si="0"/>
        <v>16400885</v>
      </c>
      <c r="E14" s="66">
        <f t="shared" si="0"/>
        <v>33900</v>
      </c>
      <c r="F14" s="66">
        <f t="shared" si="0"/>
        <v>0</v>
      </c>
      <c r="G14" s="66">
        <f t="shared" si="0"/>
        <v>3800</v>
      </c>
      <c r="H14" s="66">
        <f t="shared" si="0"/>
        <v>400000</v>
      </c>
    </row>
    <row r="15" spans="1:8" s="54" customFormat="1" ht="28.5" customHeight="1" thickBot="1">
      <c r="A15" s="65" t="s">
        <v>46</v>
      </c>
      <c r="B15" s="186">
        <f>B14+C14+D14+E14+F14+G14+H14</f>
        <v>19919537</v>
      </c>
      <c r="C15" s="187"/>
      <c r="D15" s="187"/>
      <c r="E15" s="187"/>
      <c r="F15" s="187"/>
      <c r="G15" s="187"/>
      <c r="H15" s="188"/>
    </row>
    <row r="16" spans="1:8" s="54" customFormat="1" ht="14.25" customHeight="1">
      <c r="A16" s="67" t="s">
        <v>82</v>
      </c>
      <c r="B16" s="68"/>
      <c r="C16" s="68"/>
      <c r="D16" s="68"/>
      <c r="E16" s="68"/>
      <c r="F16" s="68"/>
      <c r="G16" s="68"/>
      <c r="H16" s="68"/>
    </row>
    <row r="17" spans="1:8" s="54" customFormat="1" ht="14.25" customHeight="1">
      <c r="A17" s="67" t="s">
        <v>69</v>
      </c>
      <c r="B17" s="68"/>
      <c r="C17" s="68"/>
      <c r="D17" s="68"/>
      <c r="E17" s="68"/>
      <c r="F17" s="68"/>
      <c r="G17" s="159" t="s">
        <v>83</v>
      </c>
      <c r="H17" s="68"/>
    </row>
    <row r="18" spans="1:8" s="54" customFormat="1" ht="14.25" customHeight="1">
      <c r="A18" s="69"/>
      <c r="B18" s="68"/>
      <c r="C18" s="68"/>
      <c r="D18" s="68"/>
      <c r="E18" s="68"/>
      <c r="F18" s="68"/>
      <c r="G18" s="68"/>
      <c r="H18" s="68"/>
    </row>
    <row r="19" spans="1:8" s="54" customFormat="1" ht="14.25" customHeight="1">
      <c r="A19" s="69"/>
      <c r="B19" s="68"/>
      <c r="C19" s="68"/>
      <c r="D19" s="68"/>
      <c r="E19" s="68"/>
      <c r="F19" s="68"/>
      <c r="G19" s="68"/>
      <c r="H19" s="68"/>
    </row>
    <row r="20" spans="1:8" s="54" customFormat="1" ht="28.5" customHeight="1">
      <c r="A20" s="189" t="s">
        <v>80</v>
      </c>
      <c r="B20" s="189"/>
      <c r="C20" s="68"/>
      <c r="D20" s="68"/>
      <c r="E20" s="68"/>
      <c r="F20" s="160"/>
      <c r="G20" s="159" t="s">
        <v>84</v>
      </c>
      <c r="H20" s="160"/>
    </row>
    <row r="21" spans="1:8" ht="13.5" thickBot="1">
      <c r="A21" s="70"/>
      <c r="B21" s="70"/>
      <c r="C21" s="70"/>
      <c r="D21" s="71"/>
      <c r="E21" s="72"/>
      <c r="H21" s="55"/>
    </row>
    <row r="22" spans="1:8" ht="24" customHeight="1" thickBot="1">
      <c r="A22" s="73" t="s">
        <v>9</v>
      </c>
      <c r="B22" s="183" t="s">
        <v>47</v>
      </c>
      <c r="C22" s="184"/>
      <c r="D22" s="184"/>
      <c r="E22" s="184"/>
      <c r="F22" s="184"/>
      <c r="G22" s="184"/>
      <c r="H22" s="185"/>
    </row>
    <row r="23" spans="1:8" ht="90" thickBot="1">
      <c r="A23" s="74" t="s">
        <v>10</v>
      </c>
      <c r="B23" s="75" t="s">
        <v>11</v>
      </c>
      <c r="C23" s="76" t="s">
        <v>12</v>
      </c>
      <c r="D23" s="76" t="s">
        <v>13</v>
      </c>
      <c r="E23" s="76" t="s">
        <v>14</v>
      </c>
      <c r="F23" s="76" t="s">
        <v>15</v>
      </c>
      <c r="G23" s="76" t="s">
        <v>44</v>
      </c>
      <c r="H23" s="77" t="s">
        <v>17</v>
      </c>
    </row>
    <row r="24" spans="1:8" ht="19.5" customHeight="1">
      <c r="A24" s="61" t="s">
        <v>81</v>
      </c>
      <c r="B24" s="78"/>
      <c r="C24" s="79"/>
      <c r="D24" s="80"/>
      <c r="E24" s="81">
        <v>28000</v>
      </c>
      <c r="F24" s="81"/>
      <c r="G24" s="82"/>
      <c r="H24" s="83"/>
    </row>
    <row r="25" spans="1:8" ht="21" customHeight="1">
      <c r="A25" s="61" t="s">
        <v>72</v>
      </c>
      <c r="B25" s="63"/>
      <c r="C25" s="63">
        <v>1300</v>
      </c>
      <c r="D25" s="63"/>
      <c r="E25" s="63"/>
      <c r="F25" s="63"/>
      <c r="G25" s="63"/>
      <c r="H25" s="63"/>
    </row>
    <row r="26" spans="1:8" ht="20.25" customHeight="1">
      <c r="A26" s="61" t="s">
        <v>73</v>
      </c>
      <c r="B26" s="63"/>
      <c r="C26" s="63"/>
      <c r="D26" s="63">
        <v>1924594</v>
      </c>
      <c r="E26" s="63"/>
      <c r="F26" s="63"/>
      <c r="G26" s="63"/>
      <c r="H26" s="63"/>
    </row>
    <row r="27" spans="1:8" ht="20.25" customHeight="1">
      <c r="A27" s="61" t="s">
        <v>74</v>
      </c>
      <c r="B27" s="63"/>
      <c r="C27" s="63">
        <v>2405627</v>
      </c>
      <c r="D27" s="63"/>
      <c r="E27" s="63"/>
      <c r="F27" s="63"/>
      <c r="G27" s="63"/>
      <c r="H27" s="63"/>
    </row>
    <row r="28" spans="1:8" ht="19.5" customHeight="1">
      <c r="A28" s="61" t="s">
        <v>75</v>
      </c>
      <c r="B28" s="63">
        <v>842998</v>
      </c>
      <c r="C28" s="63"/>
      <c r="D28" s="63"/>
      <c r="E28" s="63"/>
      <c r="F28" s="63"/>
      <c r="G28" s="63"/>
      <c r="H28" s="63"/>
    </row>
    <row r="29" spans="1:8" ht="19.5" customHeight="1">
      <c r="A29" s="61" t="s">
        <v>76</v>
      </c>
      <c r="B29" s="63"/>
      <c r="C29" s="63"/>
      <c r="D29" s="63">
        <v>15777994</v>
      </c>
      <c r="E29" s="63"/>
      <c r="F29" s="63"/>
      <c r="G29" s="63"/>
      <c r="H29" s="63"/>
    </row>
    <row r="30" spans="1:8" ht="21" customHeight="1">
      <c r="A30" s="61" t="s">
        <v>77</v>
      </c>
      <c r="B30" s="63"/>
      <c r="C30" s="63"/>
      <c r="D30" s="63"/>
      <c r="E30" s="63"/>
      <c r="F30" s="63"/>
      <c r="G30" s="63">
        <v>2500</v>
      </c>
      <c r="H30" s="63"/>
    </row>
    <row r="31" spans="1:8" ht="21" customHeight="1">
      <c r="A31" s="61" t="s">
        <v>78</v>
      </c>
      <c r="B31" s="63"/>
      <c r="C31" s="63"/>
      <c r="D31" s="63"/>
      <c r="E31" s="63"/>
      <c r="F31" s="63"/>
      <c r="G31" s="63"/>
      <c r="H31" s="63"/>
    </row>
    <row r="32" spans="1:8" ht="13.5" thickBot="1">
      <c r="A32" s="61" t="s">
        <v>79</v>
      </c>
      <c r="B32" s="84"/>
      <c r="C32" s="85"/>
      <c r="D32" s="85"/>
      <c r="E32" s="85"/>
      <c r="F32" s="85"/>
      <c r="G32" s="86"/>
      <c r="H32" s="87"/>
    </row>
    <row r="33" spans="1:8" s="54" customFormat="1" ht="30" customHeight="1" thickBot="1">
      <c r="A33" s="65" t="s">
        <v>18</v>
      </c>
      <c r="B33" s="66">
        <f>SUM(B24:B32)</f>
        <v>842998</v>
      </c>
      <c r="C33" s="66">
        <f aca="true" t="shared" si="1" ref="C33:H33">SUM(C24:C32)</f>
        <v>2406927</v>
      </c>
      <c r="D33" s="66">
        <f t="shared" si="1"/>
        <v>17702588</v>
      </c>
      <c r="E33" s="66">
        <f t="shared" si="1"/>
        <v>28000</v>
      </c>
      <c r="F33" s="66">
        <f t="shared" si="1"/>
        <v>0</v>
      </c>
      <c r="G33" s="66">
        <f t="shared" si="1"/>
        <v>2500</v>
      </c>
      <c r="H33" s="66">
        <f t="shared" si="1"/>
        <v>0</v>
      </c>
    </row>
    <row r="34" spans="1:8" s="54" customFormat="1" ht="28.5" customHeight="1" thickBot="1">
      <c r="A34" s="65" t="s">
        <v>48</v>
      </c>
      <c r="B34" s="186">
        <f>B33+C33+D33+E33+F33+G33+H33</f>
        <v>20983013</v>
      </c>
      <c r="C34" s="187"/>
      <c r="D34" s="187"/>
      <c r="E34" s="187"/>
      <c r="F34" s="187"/>
      <c r="G34" s="187"/>
      <c r="H34" s="188"/>
    </row>
    <row r="35" spans="1:8" s="54" customFormat="1" ht="15.75" customHeight="1">
      <c r="A35" s="67" t="s">
        <v>82</v>
      </c>
      <c r="B35" s="68"/>
      <c r="C35" s="68"/>
      <c r="D35" s="68"/>
      <c r="E35" s="68"/>
      <c r="F35" s="68"/>
      <c r="G35" s="68"/>
      <c r="H35" s="68"/>
    </row>
    <row r="36" spans="1:8" s="54" customFormat="1" ht="14.25" customHeight="1">
      <c r="A36" s="67" t="s">
        <v>69</v>
      </c>
      <c r="B36" s="68"/>
      <c r="C36" s="68"/>
      <c r="D36" s="68"/>
      <c r="E36" s="68"/>
      <c r="F36" s="68"/>
      <c r="G36" s="159" t="s">
        <v>83</v>
      </c>
      <c r="H36" s="68"/>
    </row>
    <row r="37" spans="1:8" s="54" customFormat="1" ht="15" customHeight="1">
      <c r="A37" s="69"/>
      <c r="B37" s="68"/>
      <c r="C37" s="68"/>
      <c r="D37" s="68"/>
      <c r="E37" s="68"/>
      <c r="F37" s="68"/>
      <c r="G37" s="68"/>
      <c r="H37" s="68"/>
    </row>
    <row r="38" spans="1:8" s="54" customFormat="1" ht="17.25" customHeight="1">
      <c r="A38" s="69"/>
      <c r="B38" s="68"/>
      <c r="C38" s="68"/>
      <c r="D38" s="68"/>
      <c r="E38" s="68"/>
      <c r="F38" s="68"/>
      <c r="G38" s="68"/>
      <c r="H38" s="68"/>
    </row>
    <row r="39" spans="1:8" s="54" customFormat="1" ht="28.5" customHeight="1">
      <c r="A39" s="189" t="s">
        <v>80</v>
      </c>
      <c r="B39" s="189"/>
      <c r="C39" s="68"/>
      <c r="D39" s="68"/>
      <c r="E39" s="68"/>
      <c r="F39" s="160"/>
      <c r="G39" s="159" t="s">
        <v>84</v>
      </c>
      <c r="H39" s="160"/>
    </row>
    <row r="40" spans="1:8" s="54" customFormat="1" ht="28.5" customHeight="1">
      <c r="A40" s="69"/>
      <c r="B40" s="68"/>
      <c r="C40" s="68"/>
      <c r="D40" s="68"/>
      <c r="E40" s="68"/>
      <c r="F40" s="68"/>
      <c r="G40" s="68"/>
      <c r="H40" s="68"/>
    </row>
    <row r="41" spans="1:8" s="54" customFormat="1" ht="28.5" customHeight="1">
      <c r="A41" s="69"/>
      <c r="B41" s="68"/>
      <c r="C41" s="68"/>
      <c r="D41" s="68"/>
      <c r="E41" s="68"/>
      <c r="F41" s="68"/>
      <c r="G41" s="68"/>
      <c r="H41" s="68"/>
    </row>
    <row r="42" spans="1:8" s="54" customFormat="1" ht="28.5" customHeight="1">
      <c r="A42" s="69"/>
      <c r="B42" s="68"/>
      <c r="C42" s="68"/>
      <c r="D42" s="68"/>
      <c r="E42" s="68"/>
      <c r="F42" s="68"/>
      <c r="G42" s="68"/>
      <c r="H42" s="68"/>
    </row>
    <row r="43" spans="1:8" s="54" customFormat="1" ht="28.5" customHeight="1">
      <c r="A43" s="69"/>
      <c r="B43" s="68"/>
      <c r="C43" s="68"/>
      <c r="D43" s="68"/>
      <c r="E43" s="68"/>
      <c r="F43" s="68"/>
      <c r="G43" s="68"/>
      <c r="H43" s="68"/>
    </row>
    <row r="44" spans="4:5" ht="13.5" thickBot="1">
      <c r="D44" s="89"/>
      <c r="E44" s="90"/>
    </row>
    <row r="45" spans="1:8" ht="26.25" thickBot="1">
      <c r="A45" s="73" t="s">
        <v>9</v>
      </c>
      <c r="B45" s="183" t="s">
        <v>53</v>
      </c>
      <c r="C45" s="184"/>
      <c r="D45" s="184"/>
      <c r="E45" s="184"/>
      <c r="F45" s="184"/>
      <c r="G45" s="184"/>
      <c r="H45" s="185"/>
    </row>
    <row r="46" spans="1:8" ht="89.25">
      <c r="A46" s="91" t="s">
        <v>10</v>
      </c>
      <c r="B46" s="58" t="s">
        <v>11</v>
      </c>
      <c r="C46" s="59" t="s">
        <v>12</v>
      </c>
      <c r="D46" s="59" t="s">
        <v>13</v>
      </c>
      <c r="E46" s="59" t="s">
        <v>14</v>
      </c>
      <c r="F46" s="59" t="s">
        <v>15</v>
      </c>
      <c r="G46" s="59" t="s">
        <v>44</v>
      </c>
      <c r="H46" s="60" t="s">
        <v>17</v>
      </c>
    </row>
    <row r="47" spans="1:8" ht="19.5" customHeight="1">
      <c r="A47" s="61" t="s">
        <v>81</v>
      </c>
      <c r="B47" s="62"/>
      <c r="C47" s="63"/>
      <c r="D47" s="64"/>
      <c r="E47" s="62">
        <v>28000</v>
      </c>
      <c r="F47" s="62"/>
      <c r="G47" s="62"/>
      <c r="H47" s="62"/>
    </row>
    <row r="48" spans="1:8" ht="21" customHeight="1">
      <c r="A48" s="61" t="s">
        <v>72</v>
      </c>
      <c r="B48" s="63"/>
      <c r="C48" s="63">
        <v>1300</v>
      </c>
      <c r="D48" s="63"/>
      <c r="E48" s="63"/>
      <c r="F48" s="63"/>
      <c r="G48" s="63"/>
      <c r="H48" s="63"/>
    </row>
    <row r="49" spans="1:8" ht="19.5" customHeight="1">
      <c r="A49" s="61" t="s">
        <v>73</v>
      </c>
      <c r="B49" s="63"/>
      <c r="C49" s="63"/>
      <c r="D49" s="63">
        <v>1968699</v>
      </c>
      <c r="E49" s="63"/>
      <c r="F49" s="63"/>
      <c r="G49" s="63"/>
      <c r="H49" s="63"/>
    </row>
    <row r="50" spans="1:8" ht="21" customHeight="1">
      <c r="A50" s="61" t="s">
        <v>74</v>
      </c>
      <c r="B50" s="63"/>
      <c r="C50" s="63">
        <v>2411174</v>
      </c>
      <c r="D50" s="63"/>
      <c r="E50" s="63"/>
      <c r="F50" s="63"/>
      <c r="G50" s="63"/>
      <c r="H50" s="63"/>
    </row>
    <row r="51" spans="1:8" ht="19.5" customHeight="1">
      <c r="A51" s="61" t="s">
        <v>75</v>
      </c>
      <c r="B51" s="63">
        <v>842998</v>
      </c>
      <c r="C51" s="63"/>
      <c r="D51" s="63"/>
      <c r="E51" s="63"/>
      <c r="F51" s="63"/>
      <c r="G51" s="63"/>
      <c r="H51" s="63"/>
    </row>
    <row r="52" spans="1:8" ht="19.5" customHeight="1">
      <c r="A52" s="61" t="s">
        <v>76</v>
      </c>
      <c r="B52" s="63"/>
      <c r="C52" s="63"/>
      <c r="D52" s="63">
        <v>15777994</v>
      </c>
      <c r="E52" s="63"/>
      <c r="F52" s="63"/>
      <c r="G52" s="63"/>
      <c r="H52" s="63"/>
    </row>
    <row r="53" spans="1:8" ht="18.75" customHeight="1">
      <c r="A53" s="61" t="s">
        <v>77</v>
      </c>
      <c r="B53" s="63"/>
      <c r="C53" s="63"/>
      <c r="D53" s="63"/>
      <c r="E53" s="63"/>
      <c r="F53" s="63"/>
      <c r="G53" s="63">
        <v>2500</v>
      </c>
      <c r="H53" s="63"/>
    </row>
    <row r="54" spans="1:8" ht="20.25" customHeight="1">
      <c r="A54" s="61" t="s">
        <v>78</v>
      </c>
      <c r="B54" s="63"/>
      <c r="C54" s="63"/>
      <c r="D54" s="63"/>
      <c r="E54" s="63"/>
      <c r="F54" s="63"/>
      <c r="G54" s="63"/>
      <c r="H54" s="63"/>
    </row>
    <row r="55" spans="1:8" ht="13.5" customHeight="1" thickBot="1">
      <c r="A55" s="92" t="s">
        <v>79</v>
      </c>
      <c r="B55" s="93"/>
      <c r="C55" s="93"/>
      <c r="D55" s="93"/>
      <c r="E55" s="93"/>
      <c r="F55" s="93"/>
      <c r="G55" s="93"/>
      <c r="H55" s="93"/>
    </row>
    <row r="56" spans="1:8" s="54" customFormat="1" ht="30" customHeight="1" thickBot="1">
      <c r="A56" s="65" t="s">
        <v>18</v>
      </c>
      <c r="B56" s="66">
        <f>SUM(B47:B55)</f>
        <v>842998</v>
      </c>
      <c r="C56" s="66">
        <f aca="true" t="shared" si="2" ref="C56:H56">SUM(C47:C55)</f>
        <v>2412474</v>
      </c>
      <c r="D56" s="66">
        <f t="shared" si="2"/>
        <v>17746693</v>
      </c>
      <c r="E56" s="66">
        <f t="shared" si="2"/>
        <v>28000</v>
      </c>
      <c r="F56" s="66">
        <f t="shared" si="2"/>
        <v>0</v>
      </c>
      <c r="G56" s="66">
        <f t="shared" si="2"/>
        <v>2500</v>
      </c>
      <c r="H56" s="66">
        <f t="shared" si="2"/>
        <v>0</v>
      </c>
    </row>
    <row r="57" spans="1:8" s="54" customFormat="1" ht="30" customHeight="1" thickBot="1">
      <c r="A57" s="65" t="s">
        <v>56</v>
      </c>
      <c r="B57" s="186">
        <f>B56+C56+D56+E56+F56+G56+H56</f>
        <v>21032665</v>
      </c>
      <c r="C57" s="187"/>
      <c r="D57" s="187"/>
      <c r="E57" s="187"/>
      <c r="F57" s="187"/>
      <c r="G57" s="187"/>
      <c r="H57" s="188"/>
    </row>
    <row r="58" spans="1:8" s="54" customFormat="1" ht="15" customHeight="1">
      <c r="A58" s="67" t="s">
        <v>82</v>
      </c>
      <c r="B58" s="68"/>
      <c r="C58" s="68"/>
      <c r="D58" s="68"/>
      <c r="E58" s="68"/>
      <c r="F58" s="68"/>
      <c r="G58" s="68"/>
      <c r="H58" s="68"/>
    </row>
    <row r="59" spans="1:8" s="54" customFormat="1" ht="15" customHeight="1">
      <c r="A59" s="67" t="s">
        <v>69</v>
      </c>
      <c r="B59" s="68"/>
      <c r="C59" s="68"/>
      <c r="D59" s="68"/>
      <c r="E59" s="68"/>
      <c r="F59" s="68"/>
      <c r="G59" s="159" t="s">
        <v>83</v>
      </c>
      <c r="H59" s="68"/>
    </row>
    <row r="60" spans="1:8" s="54" customFormat="1" ht="13.5" customHeight="1">
      <c r="A60" s="69"/>
      <c r="B60" s="68"/>
      <c r="C60" s="68"/>
      <c r="D60" s="68"/>
      <c r="E60" s="68"/>
      <c r="F60" s="68"/>
      <c r="G60" s="68"/>
      <c r="H60" s="68"/>
    </row>
    <row r="61" spans="1:8" s="54" customFormat="1" ht="13.5" customHeight="1">
      <c r="A61" s="69"/>
      <c r="B61" s="68"/>
      <c r="C61" s="68"/>
      <c r="D61" s="68"/>
      <c r="E61" s="68"/>
      <c r="F61" s="68"/>
      <c r="G61" s="68"/>
      <c r="H61" s="68"/>
    </row>
    <row r="62" spans="1:8" s="54" customFormat="1" ht="13.5" customHeight="1">
      <c r="A62" s="189" t="s">
        <v>80</v>
      </c>
      <c r="B62" s="189"/>
      <c r="C62" s="68"/>
      <c r="D62" s="68"/>
      <c r="E62" s="68"/>
      <c r="F62" s="160"/>
      <c r="G62" s="159" t="s">
        <v>84</v>
      </c>
      <c r="H62" s="160"/>
    </row>
    <row r="63" spans="1:8" s="54" customFormat="1" ht="13.5" customHeight="1">
      <c r="A63" s="189"/>
      <c r="B63" s="189"/>
      <c r="C63" s="94"/>
      <c r="D63" s="94"/>
      <c r="E63" s="94"/>
      <c r="F63" s="94"/>
      <c r="G63" s="94"/>
      <c r="H63" s="94"/>
    </row>
    <row r="64" spans="1:8" s="54" customFormat="1" ht="13.5" customHeight="1">
      <c r="A64" s="69"/>
      <c r="B64" s="94"/>
      <c r="C64" s="94"/>
      <c r="D64" s="94"/>
      <c r="E64" s="94"/>
      <c r="F64" s="94"/>
      <c r="G64" s="94"/>
      <c r="H64" s="94"/>
    </row>
    <row r="65" spans="1:8" s="54" customFormat="1" ht="13.5" customHeight="1">
      <c r="A65" s="69"/>
      <c r="B65" s="94"/>
      <c r="C65" s="94"/>
      <c r="D65" s="94"/>
      <c r="E65" s="94"/>
      <c r="F65" s="94"/>
      <c r="G65" s="94"/>
      <c r="H65" s="94"/>
    </row>
    <row r="66" spans="1:8" s="54" customFormat="1" ht="12" customHeight="1">
      <c r="A66" s="69"/>
      <c r="B66" s="94"/>
      <c r="C66" s="94"/>
      <c r="D66" s="94"/>
      <c r="E66" s="94"/>
      <c r="F66" s="94"/>
      <c r="G66" s="94"/>
      <c r="H66" s="94"/>
    </row>
    <row r="67" spans="1:8" s="54" customFormat="1" ht="13.5" customHeight="1">
      <c r="A67" s="69"/>
      <c r="B67" s="94"/>
      <c r="C67" s="94"/>
      <c r="D67" s="94"/>
      <c r="E67" s="94"/>
      <c r="F67" s="94"/>
      <c r="G67" s="94"/>
      <c r="H67" s="94"/>
    </row>
    <row r="68" s="54" customFormat="1" ht="28.5" customHeight="1"/>
    <row r="69" spans="3:5" ht="13.5" customHeight="1">
      <c r="C69" s="95"/>
      <c r="D69" s="89"/>
      <c r="E69" s="96"/>
    </row>
    <row r="70" spans="3:5" ht="13.5" customHeight="1">
      <c r="C70" s="95"/>
      <c r="D70" s="97"/>
      <c r="E70" s="98"/>
    </row>
    <row r="71" spans="4:5" ht="13.5" customHeight="1">
      <c r="D71" s="99"/>
      <c r="E71" s="100"/>
    </row>
    <row r="72" spans="4:5" ht="13.5" customHeight="1">
      <c r="D72" s="101"/>
      <c r="E72" s="102"/>
    </row>
    <row r="73" spans="4:5" ht="13.5" customHeight="1">
      <c r="D73" s="89"/>
      <c r="E73" s="90"/>
    </row>
    <row r="74" spans="3:5" ht="28.5" customHeight="1">
      <c r="C74" s="95"/>
      <c r="D74" s="89"/>
      <c r="E74" s="103"/>
    </row>
    <row r="75" spans="3:5" ht="13.5" customHeight="1">
      <c r="C75" s="95"/>
      <c r="D75" s="89"/>
      <c r="E75" s="98"/>
    </row>
    <row r="76" spans="4:5" ht="13.5" customHeight="1">
      <c r="D76" s="89"/>
      <c r="E76" s="90"/>
    </row>
    <row r="77" spans="4:5" ht="13.5" customHeight="1">
      <c r="D77" s="89"/>
      <c r="E77" s="102"/>
    </row>
    <row r="78" spans="4:5" ht="13.5" customHeight="1">
      <c r="D78" s="89"/>
      <c r="E78" s="90"/>
    </row>
    <row r="79" spans="4:5" ht="22.5" customHeight="1">
      <c r="D79" s="89"/>
      <c r="E79" s="104"/>
    </row>
    <row r="80" spans="4:5" ht="13.5" customHeight="1">
      <c r="D80" s="99"/>
      <c r="E80" s="100"/>
    </row>
    <row r="81" spans="2:5" ht="13.5" customHeight="1">
      <c r="B81" s="95"/>
      <c r="D81" s="99"/>
      <c r="E81" s="105"/>
    </row>
    <row r="82" spans="3:5" ht="13.5" customHeight="1">
      <c r="C82" s="95"/>
      <c r="D82" s="99"/>
      <c r="E82" s="106"/>
    </row>
    <row r="83" spans="3:5" ht="13.5" customHeight="1">
      <c r="C83" s="95"/>
      <c r="D83" s="101"/>
      <c r="E83" s="98"/>
    </row>
    <row r="84" spans="4:5" ht="13.5" customHeight="1">
      <c r="D84" s="89"/>
      <c r="E84" s="90"/>
    </row>
    <row r="85" spans="2:5" ht="13.5" customHeight="1">
      <c r="B85" s="95"/>
      <c r="D85" s="89"/>
      <c r="E85" s="96"/>
    </row>
    <row r="86" spans="3:5" ht="13.5" customHeight="1">
      <c r="C86" s="95"/>
      <c r="D86" s="89"/>
      <c r="E86" s="105"/>
    </row>
    <row r="87" spans="3:5" ht="13.5" customHeight="1">
      <c r="C87" s="95"/>
      <c r="D87" s="101"/>
      <c r="E87" s="98"/>
    </row>
    <row r="88" spans="4:5" ht="13.5" customHeight="1">
      <c r="D88" s="99"/>
      <c r="E88" s="90"/>
    </row>
    <row r="89" spans="3:5" ht="13.5" customHeight="1">
      <c r="C89" s="95"/>
      <c r="D89" s="99"/>
      <c r="E89" s="105"/>
    </row>
    <row r="90" spans="4:5" ht="22.5" customHeight="1">
      <c r="D90" s="101"/>
      <c r="E90" s="104"/>
    </row>
    <row r="91" spans="4:5" ht="13.5" customHeight="1">
      <c r="D91" s="89"/>
      <c r="E91" s="90"/>
    </row>
    <row r="92" spans="4:5" ht="13.5" customHeight="1">
      <c r="D92" s="101"/>
      <c r="E92" s="98"/>
    </row>
    <row r="93" spans="4:5" ht="13.5" customHeight="1">
      <c r="D93" s="89"/>
      <c r="E93" s="90"/>
    </row>
    <row r="94" spans="4:5" ht="13.5" customHeight="1">
      <c r="D94" s="89"/>
      <c r="E94" s="90"/>
    </row>
    <row r="95" spans="1:5" ht="13.5" customHeight="1">
      <c r="A95" s="95"/>
      <c r="D95" s="107"/>
      <c r="E95" s="105"/>
    </row>
    <row r="96" spans="2:5" ht="13.5" customHeight="1">
      <c r="B96" s="95"/>
      <c r="C96" s="95"/>
      <c r="D96" s="108"/>
      <c r="E96" s="105"/>
    </row>
    <row r="97" spans="2:5" ht="13.5" customHeight="1">
      <c r="B97" s="95"/>
      <c r="C97" s="95"/>
      <c r="D97" s="108"/>
      <c r="E97" s="96"/>
    </row>
    <row r="98" spans="2:5" ht="13.5" customHeight="1">
      <c r="B98" s="95"/>
      <c r="C98" s="95"/>
      <c r="D98" s="101"/>
      <c r="E98" s="102"/>
    </row>
    <row r="99" spans="4:5" ht="12.75">
      <c r="D99" s="89"/>
      <c r="E99" s="90"/>
    </row>
    <row r="100" spans="2:5" ht="12.75">
      <c r="B100" s="95"/>
      <c r="D100" s="89"/>
      <c r="E100" s="105"/>
    </row>
    <row r="101" spans="3:5" ht="12.75">
      <c r="C101" s="95"/>
      <c r="D101" s="89"/>
      <c r="E101" s="96"/>
    </row>
    <row r="102" spans="3:5" ht="12.75">
      <c r="C102" s="95"/>
      <c r="D102" s="101"/>
      <c r="E102" s="98"/>
    </row>
    <row r="103" spans="4:5" ht="12.75">
      <c r="D103" s="89"/>
      <c r="E103" s="90"/>
    </row>
    <row r="104" spans="4:5" ht="12.75">
      <c r="D104" s="89"/>
      <c r="E104" s="90"/>
    </row>
    <row r="105" spans="4:5" ht="12.75">
      <c r="D105" s="109"/>
      <c r="E105" s="110"/>
    </row>
    <row r="106" spans="4:5" ht="12.75">
      <c r="D106" s="89"/>
      <c r="E106" s="90"/>
    </row>
    <row r="107" spans="4:5" ht="12.75">
      <c r="D107" s="89"/>
      <c r="E107" s="90"/>
    </row>
    <row r="108" spans="4:5" ht="12.75">
      <c r="D108" s="89"/>
      <c r="E108" s="90"/>
    </row>
    <row r="109" spans="4:5" ht="12.75">
      <c r="D109" s="101"/>
      <c r="E109" s="98"/>
    </row>
    <row r="110" spans="4:5" ht="12.75">
      <c r="D110" s="89"/>
      <c r="E110" s="90"/>
    </row>
    <row r="111" spans="4:5" ht="12.75">
      <c r="D111" s="101"/>
      <c r="E111" s="98"/>
    </row>
    <row r="112" spans="4:5" ht="12.75">
      <c r="D112" s="89"/>
      <c r="E112" s="90"/>
    </row>
    <row r="113" spans="4:5" ht="12.75">
      <c r="D113" s="89"/>
      <c r="E113" s="90"/>
    </row>
    <row r="114" spans="4:5" ht="12.75">
      <c r="D114" s="89"/>
      <c r="E114" s="90"/>
    </row>
    <row r="115" spans="4:5" ht="12.75">
      <c r="D115" s="89"/>
      <c r="E115" s="90"/>
    </row>
    <row r="116" spans="1:5" ht="28.5" customHeight="1">
      <c r="A116" s="111"/>
      <c r="B116" s="111"/>
      <c r="C116" s="111"/>
      <c r="D116" s="112"/>
      <c r="E116" s="113"/>
    </row>
    <row r="117" spans="3:5" ht="12.75">
      <c r="C117" s="95"/>
      <c r="D117" s="89"/>
      <c r="E117" s="96"/>
    </row>
    <row r="118" spans="4:5" ht="12.75">
      <c r="D118" s="114"/>
      <c r="E118" s="115"/>
    </row>
    <row r="119" spans="4:5" ht="12.75">
      <c r="D119" s="89"/>
      <c r="E119" s="90"/>
    </row>
    <row r="120" spans="4:5" ht="12.75">
      <c r="D120" s="109"/>
      <c r="E120" s="110"/>
    </row>
    <row r="121" spans="4:5" ht="12.75">
      <c r="D121" s="109"/>
      <c r="E121" s="110"/>
    </row>
    <row r="122" spans="4:5" ht="12.75">
      <c r="D122" s="89"/>
      <c r="E122" s="90"/>
    </row>
    <row r="123" spans="4:5" ht="12.75">
      <c r="D123" s="101"/>
      <c r="E123" s="98"/>
    </row>
    <row r="124" spans="4:5" ht="12.75">
      <c r="D124" s="89"/>
      <c r="E124" s="90"/>
    </row>
    <row r="125" spans="4:5" ht="12.75">
      <c r="D125" s="89"/>
      <c r="E125" s="90"/>
    </row>
    <row r="126" spans="4:5" ht="12.75">
      <c r="D126" s="101"/>
      <c r="E126" s="98"/>
    </row>
    <row r="127" spans="4:5" ht="12.75">
      <c r="D127" s="89"/>
      <c r="E127" s="90"/>
    </row>
    <row r="128" spans="4:5" ht="12.75">
      <c r="D128" s="109"/>
      <c r="E128" s="110"/>
    </row>
    <row r="129" spans="4:5" ht="12.75">
      <c r="D129" s="101"/>
      <c r="E129" s="115"/>
    </row>
    <row r="130" spans="4:5" ht="12.75">
      <c r="D130" s="99"/>
      <c r="E130" s="110"/>
    </row>
    <row r="131" spans="4:5" ht="12.75">
      <c r="D131" s="101"/>
      <c r="E131" s="98"/>
    </row>
    <row r="132" spans="4:5" ht="12.75">
      <c r="D132" s="89"/>
      <c r="E132" s="90"/>
    </row>
    <row r="133" spans="3:5" ht="12.75">
      <c r="C133" s="95"/>
      <c r="D133" s="89"/>
      <c r="E133" s="96"/>
    </row>
    <row r="134" spans="4:5" ht="12.75">
      <c r="D134" s="99"/>
      <c r="E134" s="98"/>
    </row>
    <row r="135" spans="4:5" ht="12.75">
      <c r="D135" s="99"/>
      <c r="E135" s="110"/>
    </row>
    <row r="136" spans="3:5" ht="12.75">
      <c r="C136" s="95"/>
      <c r="D136" s="99"/>
      <c r="E136" s="116"/>
    </row>
    <row r="137" spans="3:5" ht="12.75">
      <c r="C137" s="95"/>
      <c r="D137" s="101"/>
      <c r="E137" s="102"/>
    </row>
    <row r="138" spans="4:5" ht="12.75">
      <c r="D138" s="89"/>
      <c r="E138" s="90"/>
    </row>
    <row r="139" spans="4:5" ht="12.75">
      <c r="D139" s="114"/>
      <c r="E139" s="117"/>
    </row>
    <row r="140" spans="4:5" ht="11.25" customHeight="1">
      <c r="D140" s="109"/>
      <c r="E140" s="110"/>
    </row>
    <row r="141" spans="2:5" ht="24" customHeight="1">
      <c r="B141" s="95"/>
      <c r="D141" s="109"/>
      <c r="E141" s="118"/>
    </row>
    <row r="142" spans="3:5" ht="15" customHeight="1">
      <c r="C142" s="95"/>
      <c r="D142" s="109"/>
      <c r="E142" s="118"/>
    </row>
    <row r="143" spans="4:5" ht="11.25" customHeight="1">
      <c r="D143" s="114"/>
      <c r="E143" s="115"/>
    </row>
    <row r="144" spans="4:5" ht="12.75">
      <c r="D144" s="109"/>
      <c r="E144" s="110"/>
    </row>
    <row r="145" spans="2:5" ht="13.5" customHeight="1">
      <c r="B145" s="95"/>
      <c r="D145" s="109"/>
      <c r="E145" s="119"/>
    </row>
    <row r="146" spans="3:5" ht="12.75" customHeight="1">
      <c r="C146" s="95"/>
      <c r="D146" s="109"/>
      <c r="E146" s="96"/>
    </row>
    <row r="147" spans="3:5" ht="12.75" customHeight="1">
      <c r="C147" s="95"/>
      <c r="D147" s="101"/>
      <c r="E147" s="102"/>
    </row>
    <row r="148" spans="4:5" ht="12.75">
      <c r="D148" s="89"/>
      <c r="E148" s="90"/>
    </row>
    <row r="149" spans="3:5" ht="12.75">
      <c r="C149" s="95"/>
      <c r="D149" s="89"/>
      <c r="E149" s="116"/>
    </row>
    <row r="150" spans="4:5" ht="12.75">
      <c r="D150" s="114"/>
      <c r="E150" s="115"/>
    </row>
    <row r="151" spans="4:5" ht="12.75">
      <c r="D151" s="109"/>
      <c r="E151" s="110"/>
    </row>
    <row r="152" spans="4:5" ht="12.75">
      <c r="D152" s="89"/>
      <c r="E152" s="90"/>
    </row>
    <row r="153" spans="1:5" ht="19.5" customHeight="1">
      <c r="A153" s="120"/>
      <c r="B153" s="70"/>
      <c r="C153" s="70"/>
      <c r="D153" s="70"/>
      <c r="E153" s="105"/>
    </row>
    <row r="154" spans="1:5" ht="15" customHeight="1">
      <c r="A154" s="95"/>
      <c r="D154" s="107"/>
      <c r="E154" s="105"/>
    </row>
    <row r="155" spans="1:5" ht="12.75">
      <c r="A155" s="95"/>
      <c r="B155" s="95"/>
      <c r="D155" s="107"/>
      <c r="E155" s="96"/>
    </row>
    <row r="156" spans="3:5" ht="12.75">
      <c r="C156" s="95"/>
      <c r="D156" s="89"/>
      <c r="E156" s="105"/>
    </row>
    <row r="157" spans="4:5" ht="12.75">
      <c r="D157" s="97"/>
      <c r="E157" s="98"/>
    </row>
    <row r="158" spans="2:5" ht="12.75">
      <c r="B158" s="95"/>
      <c r="D158" s="89"/>
      <c r="E158" s="96"/>
    </row>
    <row r="159" spans="3:5" ht="12.75">
      <c r="C159" s="95"/>
      <c r="D159" s="89"/>
      <c r="E159" s="96"/>
    </row>
    <row r="160" spans="4:5" ht="12.75">
      <c r="D160" s="101"/>
      <c r="E160" s="102"/>
    </row>
    <row r="161" spans="3:5" ht="22.5" customHeight="1">
      <c r="C161" s="95"/>
      <c r="D161" s="89"/>
      <c r="E161" s="103"/>
    </row>
    <row r="162" spans="4:5" ht="12.75">
      <c r="D162" s="89"/>
      <c r="E162" s="102"/>
    </row>
    <row r="163" spans="2:5" ht="12.75">
      <c r="B163" s="95"/>
      <c r="D163" s="99"/>
      <c r="E163" s="105"/>
    </row>
    <row r="164" spans="3:5" ht="12.75">
      <c r="C164" s="95"/>
      <c r="D164" s="99"/>
      <c r="E164" s="106"/>
    </row>
    <row r="165" spans="4:5" ht="12.75">
      <c r="D165" s="101"/>
      <c r="E165" s="98"/>
    </row>
    <row r="166" spans="1:5" ht="13.5" customHeight="1">
      <c r="A166" s="95"/>
      <c r="D166" s="107"/>
      <c r="E166" s="105"/>
    </row>
    <row r="167" spans="2:5" ht="13.5" customHeight="1">
      <c r="B167" s="95"/>
      <c r="D167" s="89"/>
      <c r="E167" s="105"/>
    </row>
    <row r="168" spans="3:5" ht="13.5" customHeight="1">
      <c r="C168" s="95"/>
      <c r="D168" s="89"/>
      <c r="E168" s="96"/>
    </row>
    <row r="169" spans="3:5" ht="12.75">
      <c r="C169" s="95"/>
      <c r="D169" s="101"/>
      <c r="E169" s="98"/>
    </row>
    <row r="170" spans="3:5" ht="12.75">
      <c r="C170" s="95"/>
      <c r="D170" s="89"/>
      <c r="E170" s="96"/>
    </row>
    <row r="171" spans="4:5" ht="12.75">
      <c r="D171" s="114"/>
      <c r="E171" s="115"/>
    </row>
    <row r="172" spans="3:5" ht="12.75">
      <c r="C172" s="95"/>
      <c r="D172" s="99"/>
      <c r="E172" s="116"/>
    </row>
    <row r="173" spans="3:5" ht="12.75">
      <c r="C173" s="95"/>
      <c r="D173" s="101"/>
      <c r="E173" s="102"/>
    </row>
    <row r="174" spans="4:5" ht="12.75">
      <c r="D174" s="114"/>
      <c r="E174" s="121"/>
    </row>
    <row r="175" spans="2:5" ht="12.75">
      <c r="B175" s="95"/>
      <c r="D175" s="109"/>
      <c r="E175" s="119"/>
    </row>
    <row r="176" spans="3:5" ht="12.75">
      <c r="C176" s="95"/>
      <c r="D176" s="109"/>
      <c r="E176" s="96"/>
    </row>
    <row r="177" spans="3:5" ht="12.75">
      <c r="C177" s="95"/>
      <c r="D177" s="101"/>
      <c r="E177" s="102"/>
    </row>
    <row r="178" spans="3:5" ht="12.75">
      <c r="C178" s="95"/>
      <c r="D178" s="101"/>
      <c r="E178" s="102"/>
    </row>
    <row r="179" spans="4:5" ht="12.75">
      <c r="D179" s="89"/>
      <c r="E179" s="90"/>
    </row>
    <row r="180" spans="1:5" s="122" customFormat="1" ht="18" customHeight="1">
      <c r="A180" s="181"/>
      <c r="B180" s="182"/>
      <c r="C180" s="182"/>
      <c r="D180" s="182"/>
      <c r="E180" s="182"/>
    </row>
    <row r="181" spans="1:5" ht="28.5" customHeight="1">
      <c r="A181" s="111"/>
      <c r="B181" s="111"/>
      <c r="C181" s="111"/>
      <c r="D181" s="112"/>
      <c r="E181" s="113"/>
    </row>
    <row r="183" spans="1:5" ht="15.75">
      <c r="A183" s="123"/>
      <c r="B183" s="95"/>
      <c r="C183" s="95"/>
      <c r="D183" s="124"/>
      <c r="E183" s="125"/>
    </row>
    <row r="184" spans="1:5" ht="12.75">
      <c r="A184" s="95"/>
      <c r="B184" s="95"/>
      <c r="C184" s="95"/>
      <c r="D184" s="124"/>
      <c r="E184" s="125"/>
    </row>
    <row r="185" spans="1:5" ht="17.25" customHeight="1">
      <c r="A185" s="95"/>
      <c r="B185" s="95"/>
      <c r="C185" s="95"/>
      <c r="D185" s="124"/>
      <c r="E185" s="125"/>
    </row>
    <row r="186" spans="1:5" ht="13.5" customHeight="1">
      <c r="A186" s="95"/>
      <c r="B186" s="95"/>
      <c r="C186" s="95"/>
      <c r="D186" s="124"/>
      <c r="E186" s="125"/>
    </row>
    <row r="187" spans="1:5" ht="12.75">
      <c r="A187" s="95"/>
      <c r="B187" s="95"/>
      <c r="C187" s="95"/>
      <c r="D187" s="124"/>
      <c r="E187" s="125"/>
    </row>
    <row r="188" spans="1:3" ht="12.75">
      <c r="A188" s="95"/>
      <c r="B188" s="95"/>
      <c r="C188" s="95"/>
    </row>
    <row r="189" spans="1:5" ht="12.75">
      <c r="A189" s="95"/>
      <c r="B189" s="95"/>
      <c r="C189" s="95"/>
      <c r="D189" s="124"/>
      <c r="E189" s="125"/>
    </row>
    <row r="190" spans="1:5" ht="12.75">
      <c r="A190" s="95"/>
      <c r="B190" s="95"/>
      <c r="C190" s="95"/>
      <c r="D190" s="124"/>
      <c r="E190" s="127"/>
    </row>
    <row r="191" spans="1:5" ht="12.75">
      <c r="A191" s="95"/>
      <c r="B191" s="95"/>
      <c r="C191" s="95"/>
      <c r="D191" s="124"/>
      <c r="E191" s="125"/>
    </row>
    <row r="192" spans="1:5" ht="22.5" customHeight="1">
      <c r="A192" s="95"/>
      <c r="B192" s="95"/>
      <c r="C192" s="95"/>
      <c r="D192" s="124"/>
      <c r="E192" s="103"/>
    </row>
    <row r="193" spans="4:5" ht="22.5" customHeight="1">
      <c r="D193" s="101"/>
      <c r="E193" s="104"/>
    </row>
  </sheetData>
  <sheetProtection/>
  <mergeCells count="12">
    <mergeCell ref="A1:H1"/>
    <mergeCell ref="B15:H15"/>
    <mergeCell ref="B22:H22"/>
    <mergeCell ref="B34:H34"/>
    <mergeCell ref="B45:H45"/>
    <mergeCell ref="A180:E180"/>
    <mergeCell ref="B3:H3"/>
    <mergeCell ref="B57:H57"/>
    <mergeCell ref="A20:B20"/>
    <mergeCell ref="A39:B39"/>
    <mergeCell ref="A63:B63"/>
    <mergeCell ref="A62:B6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114" max="9" man="1"/>
    <brk id="17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2"/>
  <sheetViews>
    <sheetView zoomScalePageLayoutView="0" workbookViewId="0" topLeftCell="A19">
      <selection activeCell="A29" sqref="A29:L35"/>
    </sheetView>
  </sheetViews>
  <sheetFormatPr defaultColWidth="11.421875" defaultRowHeight="12.75"/>
  <cols>
    <col min="1" max="1" width="11.421875" style="13" bestFit="1" customWidth="1"/>
    <col min="2" max="2" width="34.421875" style="14" customWidth="1"/>
    <col min="3" max="3" width="14.28125" style="15" customWidth="1"/>
    <col min="4" max="4" width="11.421875" style="15" bestFit="1" customWidth="1"/>
    <col min="5" max="5" width="12.421875" style="15" bestFit="1" customWidth="1"/>
    <col min="6" max="6" width="14.140625" style="15" bestFit="1" customWidth="1"/>
    <col min="7" max="7" width="7.140625" style="15" customWidth="1"/>
    <col min="8" max="8" width="7.57421875" style="15" bestFit="1" customWidth="1"/>
    <col min="9" max="9" width="14.28125" style="15" customWidth="1"/>
    <col min="10" max="10" width="10.00390625" style="15" bestFit="1" customWidth="1"/>
    <col min="11" max="12" width="12.28125" style="15" bestFit="1" customWidth="1"/>
    <col min="13" max="16384" width="11.421875" style="6" customWidth="1"/>
  </cols>
  <sheetData>
    <row r="1" spans="1:12" ht="24" customHeight="1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10" customFormat="1" ht="67.5">
      <c r="A2" s="7" t="s">
        <v>20</v>
      </c>
      <c r="B2" s="7" t="s">
        <v>21</v>
      </c>
      <c r="C2" s="8" t="s">
        <v>54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22</v>
      </c>
      <c r="I2" s="9" t="s">
        <v>16</v>
      </c>
      <c r="J2" s="9" t="s">
        <v>17</v>
      </c>
      <c r="K2" s="8" t="s">
        <v>49</v>
      </c>
      <c r="L2" s="8" t="s">
        <v>55</v>
      </c>
    </row>
    <row r="3" spans="1:12" ht="12.75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s="10" customFormat="1" ht="12.75">
      <c r="A4" s="16"/>
      <c r="B4" s="19" t="s">
        <v>67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.75">
      <c r="A5" s="16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0" customFormat="1" ht="12.75">
      <c r="A6" s="16"/>
      <c r="B6" s="21" t="s">
        <v>42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10" customFormat="1" ht="12.75" customHeight="1" thickBot="1">
      <c r="A7" s="23" t="s">
        <v>41</v>
      </c>
      <c r="B7" s="24" t="s">
        <v>68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10" customFormat="1" ht="13.5" thickBot="1">
      <c r="A8" s="26">
        <v>3</v>
      </c>
      <c r="B8" s="27" t="s">
        <v>23</v>
      </c>
      <c r="C8" s="40">
        <f>SUM(C9,C13,C19)</f>
        <v>18810793</v>
      </c>
      <c r="D8" s="40">
        <f>SUM(D9,D13,D19)</f>
        <v>520000</v>
      </c>
      <c r="E8" s="40">
        <f aca="true" t="shared" si="0" ref="E8:L8">SUM(E9,E13,E19)</f>
        <v>2204083</v>
      </c>
      <c r="F8" s="40">
        <f t="shared" si="0"/>
        <v>16052810</v>
      </c>
      <c r="G8" s="40">
        <f t="shared" si="0"/>
        <v>33900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18718476</v>
      </c>
      <c r="L8" s="40">
        <f t="shared" si="0"/>
        <v>18687843</v>
      </c>
    </row>
    <row r="9" spans="1:12" s="10" customFormat="1" ht="13.5" thickBot="1">
      <c r="A9" s="26">
        <v>31</v>
      </c>
      <c r="B9" s="27" t="s">
        <v>24</v>
      </c>
      <c r="C9" s="40">
        <f>SUM(C10:C12)</f>
        <v>8255580</v>
      </c>
      <c r="D9" s="40">
        <f aca="true" t="shared" si="1" ref="D9:J9">SUM(D10:D12)</f>
        <v>0</v>
      </c>
      <c r="E9" s="40">
        <f t="shared" si="1"/>
        <v>992571</v>
      </c>
      <c r="F9" s="40">
        <f t="shared" si="1"/>
        <v>7229109</v>
      </c>
      <c r="G9" s="40">
        <f t="shared" si="1"/>
        <v>33900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v>8248080</v>
      </c>
      <c r="L9" s="40">
        <v>8224267</v>
      </c>
    </row>
    <row r="10" spans="1:12" ht="12.75">
      <c r="A10" s="31">
        <v>311</v>
      </c>
      <c r="B10" s="32" t="s">
        <v>25</v>
      </c>
      <c r="C10" s="37">
        <v>6840000</v>
      </c>
      <c r="D10" s="33"/>
      <c r="E10" s="37">
        <v>825766</v>
      </c>
      <c r="F10" s="37">
        <v>6014234</v>
      </c>
      <c r="G10" s="33"/>
      <c r="H10" s="33"/>
      <c r="I10" s="33"/>
      <c r="J10" s="33"/>
      <c r="K10" s="33"/>
      <c r="L10" s="33"/>
    </row>
    <row r="11" spans="1:12" ht="12.75">
      <c r="A11" s="22">
        <v>312</v>
      </c>
      <c r="B11" s="17" t="s">
        <v>26</v>
      </c>
      <c r="C11" s="38">
        <v>265776</v>
      </c>
      <c r="D11" s="18"/>
      <c r="E11" s="38">
        <v>32086</v>
      </c>
      <c r="F11" s="38">
        <v>233690</v>
      </c>
      <c r="G11" s="18"/>
      <c r="H11" s="18"/>
      <c r="I11" s="18"/>
      <c r="J11" s="18"/>
      <c r="K11" s="18"/>
      <c r="L11" s="18"/>
    </row>
    <row r="12" spans="1:12" ht="13.5" thickBot="1">
      <c r="A12" s="28">
        <v>313</v>
      </c>
      <c r="B12" s="29" t="s">
        <v>27</v>
      </c>
      <c r="C12" s="39">
        <v>1149804</v>
      </c>
      <c r="D12" s="30"/>
      <c r="E12" s="39">
        <v>134719</v>
      </c>
      <c r="F12" s="39">
        <v>981185</v>
      </c>
      <c r="G12" s="39">
        <v>33900</v>
      </c>
      <c r="H12" s="30"/>
      <c r="I12" s="30"/>
      <c r="J12" s="30"/>
      <c r="K12" s="30"/>
      <c r="L12" s="30"/>
    </row>
    <row r="13" spans="1:12" s="10" customFormat="1" ht="13.5" thickBot="1">
      <c r="A13" s="26">
        <v>32</v>
      </c>
      <c r="B13" s="27" t="s">
        <v>28</v>
      </c>
      <c r="C13" s="40">
        <f>SUM(C14:C18)</f>
        <v>10387213</v>
      </c>
      <c r="D13" s="40">
        <f>SUM(D14:D18)</f>
        <v>520000</v>
      </c>
      <c r="E13" s="40">
        <f aca="true" t="shared" si="2" ref="E13:J13">SUM(E14:E18)</f>
        <v>1191230</v>
      </c>
      <c r="F13" s="40">
        <f t="shared" si="2"/>
        <v>8675983</v>
      </c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v>10301863</v>
      </c>
      <c r="L13" s="40">
        <v>10296213</v>
      </c>
    </row>
    <row r="14" spans="1:12" ht="12.75">
      <c r="A14" s="31">
        <v>321</v>
      </c>
      <c r="B14" s="32" t="s">
        <v>29</v>
      </c>
      <c r="C14" s="37">
        <v>305400</v>
      </c>
      <c r="D14" s="33"/>
      <c r="E14" s="37">
        <v>36870</v>
      </c>
      <c r="F14" s="37">
        <v>268530</v>
      </c>
      <c r="G14" s="33"/>
      <c r="H14" s="33"/>
      <c r="I14" s="33"/>
      <c r="J14" s="33"/>
      <c r="K14" s="33"/>
      <c r="L14" s="33"/>
    </row>
    <row r="15" spans="1:12" ht="12.75">
      <c r="A15" s="22">
        <v>322</v>
      </c>
      <c r="B15" s="17" t="s">
        <v>30</v>
      </c>
      <c r="C15" s="38">
        <v>8306988</v>
      </c>
      <c r="D15" s="18"/>
      <c r="E15" s="38">
        <v>1002870</v>
      </c>
      <c r="F15" s="38">
        <v>7304118</v>
      </c>
      <c r="G15" s="18"/>
      <c r="H15" s="18"/>
      <c r="I15" s="18"/>
      <c r="J15" s="18"/>
      <c r="K15" s="18"/>
      <c r="L15" s="18"/>
    </row>
    <row r="16" spans="1:12" ht="12.75">
      <c r="A16" s="22">
        <v>323</v>
      </c>
      <c r="B16" s="17" t="s">
        <v>31</v>
      </c>
      <c r="C16" s="38">
        <v>1492762</v>
      </c>
      <c r="D16" s="38">
        <v>520000</v>
      </c>
      <c r="E16" s="38">
        <v>117438</v>
      </c>
      <c r="F16" s="38">
        <v>855324</v>
      </c>
      <c r="G16" s="18"/>
      <c r="H16" s="18"/>
      <c r="I16" s="18"/>
      <c r="J16" s="18"/>
      <c r="K16" s="18"/>
      <c r="L16" s="18"/>
    </row>
    <row r="17" spans="1:12" ht="12.75">
      <c r="A17" s="28">
        <v>324</v>
      </c>
      <c r="B17" s="29" t="s">
        <v>61</v>
      </c>
      <c r="C17" s="39">
        <v>17000</v>
      </c>
      <c r="D17" s="30"/>
      <c r="E17" s="39">
        <v>2052</v>
      </c>
      <c r="F17" s="39">
        <v>14948</v>
      </c>
      <c r="G17" s="30"/>
      <c r="H17" s="30"/>
      <c r="I17" s="30"/>
      <c r="J17" s="30"/>
      <c r="K17" s="30"/>
      <c r="L17" s="30"/>
    </row>
    <row r="18" spans="1:12" ht="13.5" thickBot="1">
      <c r="A18" s="28">
        <v>329</v>
      </c>
      <c r="B18" s="29" t="s">
        <v>32</v>
      </c>
      <c r="C18" s="39">
        <v>265063</v>
      </c>
      <c r="D18" s="30"/>
      <c r="E18" s="39">
        <v>32000</v>
      </c>
      <c r="F18" s="39">
        <v>233063</v>
      </c>
      <c r="G18" s="30"/>
      <c r="H18" s="30"/>
      <c r="I18" s="30"/>
      <c r="J18" s="30"/>
      <c r="K18" s="30"/>
      <c r="L18" s="30"/>
    </row>
    <row r="19" spans="1:12" s="10" customFormat="1" ht="13.5" thickBot="1">
      <c r="A19" s="26">
        <v>34</v>
      </c>
      <c r="B19" s="27" t="s">
        <v>33</v>
      </c>
      <c r="C19" s="40">
        <f>SUM(C20)</f>
        <v>168000</v>
      </c>
      <c r="D19" s="40">
        <f aca="true" t="shared" si="3" ref="D19:J19">SUM(D20)</f>
        <v>0</v>
      </c>
      <c r="E19" s="40">
        <f t="shared" si="3"/>
        <v>20282</v>
      </c>
      <c r="F19" s="40">
        <f t="shared" si="3"/>
        <v>147718</v>
      </c>
      <c r="G19" s="40">
        <f t="shared" si="3"/>
        <v>0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 s="40">
        <v>168533</v>
      </c>
      <c r="L19" s="40">
        <v>167363</v>
      </c>
    </row>
    <row r="20" spans="1:12" ht="13.5" thickBot="1">
      <c r="A20" s="34">
        <v>343</v>
      </c>
      <c r="B20" s="35" t="s">
        <v>34</v>
      </c>
      <c r="C20" s="41">
        <v>168000</v>
      </c>
      <c r="D20" s="36"/>
      <c r="E20" s="41">
        <v>20282</v>
      </c>
      <c r="F20" s="41">
        <v>147718</v>
      </c>
      <c r="G20" s="36"/>
      <c r="H20" s="36"/>
      <c r="I20" s="36"/>
      <c r="J20" s="36"/>
      <c r="K20" s="36"/>
      <c r="L20" s="36"/>
    </row>
    <row r="21" spans="1:12" s="10" customFormat="1" ht="26.25" thickBot="1">
      <c r="A21" s="26">
        <v>4</v>
      </c>
      <c r="B21" s="27" t="s">
        <v>36</v>
      </c>
      <c r="C21" s="40">
        <f>SUM(C22)</f>
        <v>869998</v>
      </c>
      <c r="D21" s="40">
        <f aca="true" t="shared" si="4" ref="D21:L21">SUM(D22)</f>
        <v>322998</v>
      </c>
      <c r="E21" s="40">
        <f t="shared" si="4"/>
        <v>17288</v>
      </c>
      <c r="F21" s="40">
        <f t="shared" si="4"/>
        <v>125912</v>
      </c>
      <c r="G21" s="40">
        <f t="shared" si="4"/>
        <v>0</v>
      </c>
      <c r="H21" s="40">
        <f t="shared" si="4"/>
        <v>0</v>
      </c>
      <c r="I21" s="40">
        <f t="shared" si="4"/>
        <v>3800</v>
      </c>
      <c r="J21" s="40">
        <f t="shared" si="4"/>
        <v>400000</v>
      </c>
      <c r="K21" s="40">
        <f t="shared" si="4"/>
        <v>1101899</v>
      </c>
      <c r="L21" s="40">
        <f t="shared" si="4"/>
        <v>991103</v>
      </c>
    </row>
    <row r="22" spans="1:12" s="10" customFormat="1" ht="26.25" thickBot="1">
      <c r="A22" s="26">
        <v>42</v>
      </c>
      <c r="B22" s="27" t="s">
        <v>37</v>
      </c>
      <c r="C22" s="40">
        <f>SUM(D22:J22)</f>
        <v>869998</v>
      </c>
      <c r="D22" s="40">
        <f aca="true" t="shared" si="5" ref="D22:J22">SUM(D23:D24)</f>
        <v>322998</v>
      </c>
      <c r="E22" s="40">
        <f t="shared" si="5"/>
        <v>17288</v>
      </c>
      <c r="F22" s="40">
        <f t="shared" si="5"/>
        <v>125912</v>
      </c>
      <c r="G22" s="40">
        <f t="shared" si="5"/>
        <v>0</v>
      </c>
      <c r="H22" s="40">
        <f t="shared" si="5"/>
        <v>0</v>
      </c>
      <c r="I22" s="40">
        <f t="shared" si="5"/>
        <v>3800</v>
      </c>
      <c r="J22" s="40">
        <f t="shared" si="5"/>
        <v>400000</v>
      </c>
      <c r="K22" s="40">
        <v>1101899</v>
      </c>
      <c r="L22" s="40">
        <v>991103</v>
      </c>
    </row>
    <row r="23" spans="1:12" ht="12.75">
      <c r="A23" s="31">
        <v>422</v>
      </c>
      <c r="B23" s="32" t="s">
        <v>35</v>
      </c>
      <c r="C23" s="37">
        <v>147000</v>
      </c>
      <c r="D23" s="33"/>
      <c r="E23" s="37">
        <v>17288</v>
      </c>
      <c r="F23" s="37">
        <v>125912</v>
      </c>
      <c r="G23" s="33"/>
      <c r="H23" s="33"/>
      <c r="I23" s="37">
        <v>3800</v>
      </c>
      <c r="J23" s="33"/>
      <c r="K23" s="33"/>
      <c r="L23" s="33"/>
    </row>
    <row r="24" spans="1:12" ht="13.5" thickBot="1">
      <c r="A24" s="28">
        <v>423</v>
      </c>
      <c r="B24" s="29" t="s">
        <v>62</v>
      </c>
      <c r="C24" s="39">
        <f>SUM(D24:J24)</f>
        <v>722998</v>
      </c>
      <c r="D24" s="39">
        <v>322998</v>
      </c>
      <c r="E24" s="30"/>
      <c r="F24" s="30"/>
      <c r="G24" s="30"/>
      <c r="H24" s="30"/>
      <c r="I24" s="30"/>
      <c r="J24" s="39">
        <v>400000</v>
      </c>
      <c r="K24" s="30"/>
      <c r="L24" s="30"/>
    </row>
    <row r="25" spans="1:12" ht="26.25" thickBot="1">
      <c r="A25" s="44">
        <v>5</v>
      </c>
      <c r="B25" s="45" t="s">
        <v>63</v>
      </c>
      <c r="C25" s="51">
        <f>SUM(C26)</f>
        <v>137366</v>
      </c>
      <c r="D25" s="51">
        <f aca="true" t="shared" si="6" ref="D25:L26">SUM(D26)</f>
        <v>0</v>
      </c>
      <c r="E25" s="51">
        <f t="shared" si="6"/>
        <v>16583</v>
      </c>
      <c r="F25" s="51">
        <f t="shared" si="6"/>
        <v>120783</v>
      </c>
      <c r="G25" s="51">
        <f t="shared" si="6"/>
        <v>0</v>
      </c>
      <c r="H25" s="51">
        <f t="shared" si="6"/>
        <v>0</v>
      </c>
      <c r="I25" s="51">
        <f t="shared" si="6"/>
        <v>0</v>
      </c>
      <c r="J25" s="51">
        <f t="shared" si="6"/>
        <v>0</v>
      </c>
      <c r="K25" s="51">
        <f t="shared" si="6"/>
        <v>60602</v>
      </c>
      <c r="L25" s="51">
        <f t="shared" si="6"/>
        <v>64045</v>
      </c>
    </row>
    <row r="26" spans="1:12" ht="12.75">
      <c r="A26" s="42">
        <v>54</v>
      </c>
      <c r="B26" s="43" t="s">
        <v>64</v>
      </c>
      <c r="C26" s="50">
        <f>SUM(C27)</f>
        <v>137366</v>
      </c>
      <c r="D26" s="50">
        <f t="shared" si="6"/>
        <v>0</v>
      </c>
      <c r="E26" s="50">
        <f t="shared" si="6"/>
        <v>16583</v>
      </c>
      <c r="F26" s="50">
        <f t="shared" si="6"/>
        <v>120783</v>
      </c>
      <c r="G26" s="50">
        <f t="shared" si="6"/>
        <v>0</v>
      </c>
      <c r="H26" s="50">
        <f t="shared" si="6"/>
        <v>0</v>
      </c>
      <c r="I26" s="50">
        <f t="shared" si="6"/>
        <v>0</v>
      </c>
      <c r="J26" s="50">
        <f t="shared" si="6"/>
        <v>0</v>
      </c>
      <c r="K26" s="50">
        <v>60602</v>
      </c>
      <c r="L26" s="50">
        <v>64045</v>
      </c>
    </row>
    <row r="27" spans="1:12" ht="15" customHeight="1" thickBot="1">
      <c r="A27" s="46">
        <v>544</v>
      </c>
      <c r="B27" s="47" t="s">
        <v>66</v>
      </c>
      <c r="C27" s="49">
        <v>137366</v>
      </c>
      <c r="D27" s="48"/>
      <c r="E27" s="49">
        <v>16583</v>
      </c>
      <c r="F27" s="49">
        <v>120783</v>
      </c>
      <c r="G27" s="48"/>
      <c r="H27" s="48"/>
      <c r="I27" s="48"/>
      <c r="J27" s="48"/>
      <c r="K27" s="48"/>
      <c r="L27" s="48"/>
    </row>
    <row r="28" spans="1:12" ht="13.5" thickBot="1">
      <c r="A28" s="44"/>
      <c r="B28" s="45" t="s">
        <v>65</v>
      </c>
      <c r="C28" s="51">
        <f>SUM(C8,C21,C25)</f>
        <v>19818157</v>
      </c>
      <c r="D28" s="51">
        <f aca="true" t="shared" si="7" ref="D28:L28">SUM(D8,D21,D25)</f>
        <v>842998</v>
      </c>
      <c r="E28" s="51">
        <f t="shared" si="7"/>
        <v>2237954</v>
      </c>
      <c r="F28" s="51">
        <f t="shared" si="7"/>
        <v>16299505</v>
      </c>
      <c r="G28" s="51">
        <f t="shared" si="7"/>
        <v>33900</v>
      </c>
      <c r="H28" s="51">
        <f t="shared" si="7"/>
        <v>0</v>
      </c>
      <c r="I28" s="51">
        <f t="shared" si="7"/>
        <v>3800</v>
      </c>
      <c r="J28" s="51">
        <f t="shared" si="7"/>
        <v>400000</v>
      </c>
      <c r="K28" s="51">
        <f t="shared" si="7"/>
        <v>19880977</v>
      </c>
      <c r="L28" s="51">
        <f t="shared" si="7"/>
        <v>19742991</v>
      </c>
    </row>
    <row r="29" spans="1:12" ht="12.75">
      <c r="A29" s="11"/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11" t="s">
        <v>71</v>
      </c>
      <c r="B30" s="161" t="s">
        <v>85</v>
      </c>
      <c r="C30" s="6"/>
      <c r="D30" s="6"/>
      <c r="E30" s="6"/>
      <c r="F30" s="6"/>
      <c r="G30" s="6"/>
      <c r="H30" s="6"/>
      <c r="I30" s="6"/>
      <c r="J30" s="162" t="s">
        <v>83</v>
      </c>
      <c r="K30" s="6"/>
      <c r="L30" s="6"/>
    </row>
    <row r="31" spans="1:12" ht="12.75">
      <c r="A31" s="11"/>
      <c r="B31" s="12" t="s">
        <v>69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.75">
      <c r="A32" s="11"/>
      <c r="B32" s="12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11"/>
      <c r="B33" s="12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11"/>
      <c r="B34" s="12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11"/>
      <c r="B35" s="12" t="s">
        <v>70</v>
      </c>
      <c r="C35" s="6"/>
      <c r="D35" s="6"/>
      <c r="E35" s="6"/>
      <c r="F35" s="6"/>
      <c r="G35" s="6"/>
      <c r="H35" s="6"/>
      <c r="I35" s="6"/>
      <c r="J35" s="162" t="s">
        <v>70</v>
      </c>
      <c r="K35" s="6"/>
      <c r="L35" s="6"/>
    </row>
    <row r="36" spans="1:12" ht="12.75">
      <c r="A36" s="11"/>
      <c r="B36" s="12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11"/>
      <c r="B37" s="12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11"/>
      <c r="B38" s="12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11"/>
      <c r="B39" s="12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11"/>
      <c r="B40" s="12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11"/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75">
      <c r="A42" s="11"/>
      <c r="B42" s="12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11"/>
      <c r="B43" s="12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11"/>
      <c r="B44" s="12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11"/>
      <c r="B45" s="12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11"/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11"/>
      <c r="B47" s="12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11"/>
      <c r="B48" s="12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11"/>
      <c r="B49" s="12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11"/>
      <c r="B50" s="12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11"/>
      <c r="B51" s="12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11"/>
      <c r="B52" s="12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11"/>
      <c r="B53" s="12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11"/>
      <c r="B54" s="12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11"/>
      <c r="B55" s="12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11"/>
      <c r="B56" s="12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11"/>
      <c r="B57" s="12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11"/>
      <c r="B58" s="12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1"/>
      <c r="B59" s="12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11"/>
      <c r="B60" s="12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11"/>
      <c r="B61" s="12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1"/>
      <c r="B62" s="12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11"/>
      <c r="B63" s="12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2.75">
      <c r="A64" s="11"/>
      <c r="B64" s="12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2.75">
      <c r="A65" s="11"/>
      <c r="B65" s="12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11"/>
      <c r="B66" s="12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11"/>
      <c r="B67" s="12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11"/>
      <c r="B68" s="12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2.75">
      <c r="A69" s="11"/>
      <c r="B69" s="12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2.75">
      <c r="A70" s="11"/>
      <c r="B70" s="12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11"/>
      <c r="B71" s="12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11"/>
      <c r="B72" s="12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2.75">
      <c r="A73" s="11"/>
      <c r="B73" s="12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2.75">
      <c r="A74" s="11"/>
      <c r="B74" s="12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11"/>
      <c r="B75" s="12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11"/>
      <c r="B76" s="12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11"/>
      <c r="B77" s="12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11"/>
      <c r="B78" s="12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11"/>
      <c r="B79" s="12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11"/>
      <c r="B80" s="12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11"/>
      <c r="B81" s="12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11"/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11"/>
      <c r="B83" s="12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2.75">
      <c r="A84" s="11"/>
      <c r="B84" s="12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2.75">
      <c r="A85" s="11"/>
      <c r="B85" s="12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2.75">
      <c r="A86" s="11"/>
      <c r="B86" s="12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2.75">
      <c r="A87" s="11"/>
      <c r="B87" s="12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11"/>
      <c r="B88" s="12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11"/>
      <c r="B89" s="12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11"/>
      <c r="B90" s="12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11"/>
      <c r="B91" s="12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11"/>
      <c r="B92" s="12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11"/>
      <c r="B93" s="12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11"/>
      <c r="B94" s="12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11"/>
      <c r="B95" s="12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11"/>
      <c r="B96" s="12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11"/>
      <c r="B97" s="12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11"/>
      <c r="B98" s="12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11"/>
      <c r="B99" s="12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11"/>
      <c r="B100" s="12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11"/>
      <c r="B101" s="12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11"/>
      <c r="B102" s="12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11"/>
      <c r="B103" s="12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11"/>
      <c r="B104" s="12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11"/>
      <c r="B105" s="12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11"/>
      <c r="B106" s="12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11"/>
      <c r="B107" s="12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11"/>
      <c r="B108" s="12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11"/>
      <c r="B109" s="12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11"/>
      <c r="B110" s="12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11"/>
      <c r="B111" s="12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11"/>
      <c r="B112" s="12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11"/>
      <c r="B113" s="12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11"/>
      <c r="B114" s="12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11"/>
      <c r="B115" s="12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11"/>
      <c r="B116" s="12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11"/>
      <c r="B117" s="12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11"/>
      <c r="B118" s="12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11"/>
      <c r="B119" s="12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11"/>
      <c r="B120" s="12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11"/>
      <c r="B121" s="12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11"/>
      <c r="B122" s="12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11"/>
      <c r="B123" s="12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11"/>
      <c r="B124" s="12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11"/>
      <c r="B125" s="12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11"/>
      <c r="B126" s="12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2.75">
      <c r="A127" s="11"/>
      <c r="B127" s="12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2.75">
      <c r="A128" s="11"/>
      <c r="B128" s="12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2.75">
      <c r="A129" s="11"/>
      <c r="B129" s="12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2.75">
      <c r="A130" s="11"/>
      <c r="B130" s="12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2.75">
      <c r="A131" s="11"/>
      <c r="B131" s="12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2.75">
      <c r="A132" s="11"/>
      <c r="B132" s="12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2.75">
      <c r="A133" s="11"/>
      <c r="B133" s="12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2.75">
      <c r="A134" s="11"/>
      <c r="B134" s="12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2.75">
      <c r="A135" s="11"/>
      <c r="B135" s="12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2.75">
      <c r="A136" s="11"/>
      <c r="B136" s="12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2.75">
      <c r="A137" s="11"/>
      <c r="B137" s="12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2.75">
      <c r="A138" s="11"/>
      <c r="B138" s="12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2.75">
      <c r="A139" s="11"/>
      <c r="B139" s="12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2.75">
      <c r="A140" s="11"/>
      <c r="B140" s="12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2.75">
      <c r="A141" s="11"/>
      <c r="B141" s="12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2.75">
      <c r="A142" s="11"/>
      <c r="B142" s="12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2.75">
      <c r="A143" s="11"/>
      <c r="B143" s="12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2.75">
      <c r="A144" s="11"/>
      <c r="B144" s="12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2.75">
      <c r="A145" s="11"/>
      <c r="B145" s="12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2.75">
      <c r="A146" s="11"/>
      <c r="B146" s="12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2.75">
      <c r="A147" s="11"/>
      <c r="B147" s="12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2.75">
      <c r="A148" s="11"/>
      <c r="B148" s="12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2.75">
      <c r="A149" s="11"/>
      <c r="B149" s="12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2.75">
      <c r="A150" s="11"/>
      <c r="B150" s="12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2.75">
      <c r="A151" s="11"/>
      <c r="B151" s="12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2.75">
      <c r="A152" s="11"/>
      <c r="B152" s="12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2.75">
      <c r="A153" s="11"/>
      <c r="B153" s="12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2.75">
      <c r="A154" s="11"/>
      <c r="B154" s="12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2.75">
      <c r="A155" s="11"/>
      <c r="B155" s="12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2.75">
      <c r="A156" s="11"/>
      <c r="B156" s="12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2.75">
      <c r="A157" s="11"/>
      <c r="B157" s="12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2.75">
      <c r="A158" s="11"/>
      <c r="B158" s="12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2.75">
      <c r="A159" s="11"/>
      <c r="B159" s="12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2.75">
      <c r="A160" s="11"/>
      <c r="B160" s="12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2.75">
      <c r="A161" s="11"/>
      <c r="B161" s="12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2.75">
      <c r="A162" s="11"/>
      <c r="B162" s="12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2.75">
      <c r="A163" s="11"/>
      <c r="B163" s="12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2.75">
      <c r="A164" s="11"/>
      <c r="B164" s="12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2.75">
      <c r="A165" s="11"/>
      <c r="B165" s="12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2.75">
      <c r="A166" s="11"/>
      <c r="B166" s="12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2.75">
      <c r="A167" s="11"/>
      <c r="B167" s="12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2.75">
      <c r="A168" s="11"/>
      <c r="B168" s="12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2.75">
      <c r="A169" s="11"/>
      <c r="B169" s="12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2.75">
      <c r="A170" s="11"/>
      <c r="B170" s="12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2.75">
      <c r="A171" s="11"/>
      <c r="B171" s="12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2.75">
      <c r="A172" s="11"/>
      <c r="B172" s="12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2.75">
      <c r="A173" s="11"/>
      <c r="B173" s="12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2.75">
      <c r="A174" s="11"/>
      <c r="B174" s="12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2.75">
      <c r="A175" s="11"/>
      <c r="B175" s="12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2.75">
      <c r="A176" s="11"/>
      <c r="B176" s="12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2.75">
      <c r="A177" s="11"/>
      <c r="B177" s="12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2.75">
      <c r="A178" s="11"/>
      <c r="B178" s="12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2.75">
      <c r="A179" s="11"/>
      <c r="B179" s="12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2.75">
      <c r="A180" s="11"/>
      <c r="B180" s="12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2.75">
      <c r="A181" s="11"/>
      <c r="B181" s="12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2.75">
      <c r="A182" s="11"/>
      <c r="B182" s="12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2.75">
      <c r="A183" s="11"/>
      <c r="B183" s="12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2.75">
      <c r="A184" s="11"/>
      <c r="B184" s="12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2.75">
      <c r="A185" s="11"/>
      <c r="B185" s="12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2.75">
      <c r="A186" s="11"/>
      <c r="B186" s="12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2.75">
      <c r="A187" s="11"/>
      <c r="B187" s="12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2.75">
      <c r="A188" s="11"/>
      <c r="B188" s="12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2.75">
      <c r="A189" s="11"/>
      <c r="B189" s="12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2.75">
      <c r="A190" s="11"/>
      <c r="B190" s="12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2.75">
      <c r="A191" s="11"/>
      <c r="B191" s="12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2.75">
      <c r="A192" s="11"/>
      <c r="B192" s="12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2.75">
      <c r="A193" s="11"/>
      <c r="B193" s="12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2.75">
      <c r="A194" s="11"/>
      <c r="B194" s="12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2.75">
      <c r="A195" s="11"/>
      <c r="B195" s="12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2.75">
      <c r="A196" s="11"/>
      <c r="B196" s="12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2.75">
      <c r="A197" s="11"/>
      <c r="B197" s="12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2.75">
      <c r="A198" s="11"/>
      <c r="B198" s="12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2.75">
      <c r="A199" s="11"/>
      <c r="B199" s="12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2.75">
      <c r="A200" s="11"/>
      <c r="B200" s="12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2.75">
      <c r="A201" s="11"/>
      <c r="B201" s="12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2.75">
      <c r="A202" s="11"/>
      <c r="B202" s="12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2.75">
      <c r="A203" s="11"/>
      <c r="B203" s="12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2.75">
      <c r="A204" s="11"/>
      <c r="B204" s="12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2.75">
      <c r="A205" s="11"/>
      <c r="B205" s="12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2.75">
      <c r="A206" s="11"/>
      <c r="B206" s="12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2.75">
      <c r="A207" s="11"/>
      <c r="B207" s="12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2.75">
      <c r="A208" s="11"/>
      <c r="B208" s="12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2.75">
      <c r="A209" s="11"/>
      <c r="B209" s="12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2.75">
      <c r="A210" s="11"/>
      <c r="B210" s="12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2.75">
      <c r="A211" s="11"/>
      <c r="B211" s="12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2.75">
      <c r="A212" s="11"/>
      <c r="B212" s="12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2.75">
      <c r="A213" s="11"/>
      <c r="B213" s="12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2.75">
      <c r="A214" s="11"/>
      <c r="B214" s="12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2.75">
      <c r="A215" s="11"/>
      <c r="B215" s="12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2.75">
      <c r="A216" s="11"/>
      <c r="B216" s="12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2.75">
      <c r="A217" s="11"/>
      <c r="B217" s="12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2.75">
      <c r="A218" s="11"/>
      <c r="B218" s="12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2.75">
      <c r="A219" s="11"/>
      <c r="B219" s="12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2.75">
      <c r="A220" s="11"/>
      <c r="B220" s="12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2.75">
      <c r="A221" s="11"/>
      <c r="B221" s="12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2.75">
      <c r="A222" s="11"/>
      <c r="B222" s="12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2.75">
      <c r="A223" s="11"/>
      <c r="B223" s="12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2.75">
      <c r="A224" s="11"/>
      <c r="B224" s="12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2.75">
      <c r="A225" s="11"/>
      <c r="B225" s="12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2.75">
      <c r="A226" s="11"/>
      <c r="B226" s="12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2.75">
      <c r="A227" s="11"/>
      <c r="B227" s="12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2.75">
      <c r="A228" s="11"/>
      <c r="B228" s="12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2.75">
      <c r="A229" s="11"/>
      <c r="B229" s="12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2.75">
      <c r="A230" s="11"/>
      <c r="B230" s="12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2.75">
      <c r="A231" s="11"/>
      <c r="B231" s="12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2.75">
      <c r="A232" s="11"/>
      <c r="B232" s="12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2.75">
      <c r="A233" s="11"/>
      <c r="B233" s="12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2.75">
      <c r="A234" s="11"/>
      <c r="B234" s="12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2.75">
      <c r="A235" s="11"/>
      <c r="B235" s="12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2.75">
      <c r="A236" s="11"/>
      <c r="B236" s="12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2.75">
      <c r="A237" s="11"/>
      <c r="B237" s="12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2.75">
      <c r="A238" s="11"/>
      <c r="B238" s="12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2.75">
      <c r="A239" s="11"/>
      <c r="B239" s="12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2.75">
      <c r="A240" s="11"/>
      <c r="B240" s="12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2.75">
      <c r="A241" s="11"/>
      <c r="B241" s="12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2.75">
      <c r="A242" s="11"/>
      <c r="B242" s="12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2.75">
      <c r="A243" s="11"/>
      <c r="B243" s="12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2.75">
      <c r="A244" s="11"/>
      <c r="B244" s="12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2.75">
      <c r="A245" s="11"/>
      <c r="B245" s="12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2.75">
      <c r="A246" s="11"/>
      <c r="B246" s="12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2.75">
      <c r="A247" s="11"/>
      <c r="B247" s="12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2.75">
      <c r="A248" s="11"/>
      <c r="B248" s="12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2.75">
      <c r="A249" s="11"/>
      <c r="B249" s="12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2.75">
      <c r="A250" s="11"/>
      <c r="B250" s="12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2.75">
      <c r="A251" s="11"/>
      <c r="B251" s="12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2.75">
      <c r="A252" s="11"/>
      <c r="B252" s="12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2.75">
      <c r="A253" s="11"/>
      <c r="B253" s="12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2.75">
      <c r="A254" s="11"/>
      <c r="B254" s="12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2.75">
      <c r="A255" s="11"/>
      <c r="B255" s="12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2.75">
      <c r="A256" s="11"/>
      <c r="B256" s="12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2.75">
      <c r="A257" s="11"/>
      <c r="B257" s="12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2.75">
      <c r="A258" s="11"/>
      <c r="B258" s="12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2.75">
      <c r="A259" s="11"/>
      <c r="B259" s="12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2.75">
      <c r="A260" s="11"/>
      <c r="B260" s="12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2.75">
      <c r="A261" s="11"/>
      <c r="B261" s="12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2.75">
      <c r="A262" s="11"/>
      <c r="B262" s="12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2.75">
      <c r="A263" s="11"/>
      <c r="B263" s="12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2.75">
      <c r="A264" s="11"/>
      <c r="B264" s="12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2.75">
      <c r="A265" s="11"/>
      <c r="B265" s="12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2.75">
      <c r="A266" s="11"/>
      <c r="B266" s="12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2.75">
      <c r="A267" s="11"/>
      <c r="B267" s="12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2.75">
      <c r="A268" s="11"/>
      <c r="B268" s="12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2.75">
      <c r="A269" s="11"/>
      <c r="B269" s="12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2.75">
      <c r="A270" s="11"/>
      <c r="B270" s="12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2.75">
      <c r="A271" s="11"/>
      <c r="B271" s="12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2.75">
      <c r="A272" s="11"/>
      <c r="B272" s="12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2.75">
      <c r="A273" s="11"/>
      <c r="B273" s="12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2.75">
      <c r="A274" s="11"/>
      <c r="B274" s="12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2.75">
      <c r="A275" s="11"/>
      <c r="B275" s="12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2.75">
      <c r="A276" s="11"/>
      <c r="B276" s="12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2.75">
      <c r="A277" s="11"/>
      <c r="B277" s="12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2.75">
      <c r="A278" s="11"/>
      <c r="B278" s="12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2.75">
      <c r="A279" s="11"/>
      <c r="B279" s="12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2.75">
      <c r="A280" s="11"/>
      <c r="B280" s="12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2.75">
      <c r="A281" s="11"/>
      <c r="B281" s="12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2.75">
      <c r="A282" s="11"/>
      <c r="B282" s="12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2.75">
      <c r="A283" s="11"/>
      <c r="B283" s="12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2.75">
      <c r="A284" s="11"/>
      <c r="B284" s="12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2.75">
      <c r="A285" s="11"/>
      <c r="B285" s="12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2.75">
      <c r="A286" s="11"/>
      <c r="B286" s="12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2.75">
      <c r="A287" s="11"/>
      <c r="B287" s="12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2.75">
      <c r="A288" s="11"/>
      <c r="B288" s="12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2.75">
      <c r="A289" s="11"/>
      <c r="B289" s="12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2.75">
      <c r="A290" s="11"/>
      <c r="B290" s="12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2.75">
      <c r="A291" s="11"/>
      <c r="B291" s="12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2.75">
      <c r="A292" s="11"/>
      <c r="B292" s="12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2.75">
      <c r="A293" s="11"/>
      <c r="B293" s="12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2.75">
      <c r="A294" s="11"/>
      <c r="B294" s="12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2.75">
      <c r="A295" s="11"/>
      <c r="B295" s="12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2.75">
      <c r="A296" s="11"/>
      <c r="B296" s="12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2.75">
      <c r="A297" s="11"/>
      <c r="B297" s="12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2.75">
      <c r="A298" s="11"/>
      <c r="B298" s="12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2.75">
      <c r="A299" s="11"/>
      <c r="B299" s="12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2.75">
      <c r="A300" s="11"/>
      <c r="B300" s="12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2.75">
      <c r="A301" s="11"/>
      <c r="B301" s="12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12.75">
      <c r="A302" s="11"/>
      <c r="B302" s="12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2.75">
      <c r="A303" s="11"/>
      <c r="B303" s="12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2.75">
      <c r="A304" s="11"/>
      <c r="B304" s="12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2.75">
      <c r="A305" s="11"/>
      <c r="B305" s="12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2.75">
      <c r="A306" s="11"/>
      <c r="B306" s="12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2.75">
      <c r="A307" s="11"/>
      <c r="B307" s="12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2.75">
      <c r="A308" s="11"/>
      <c r="B308" s="12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12.75">
      <c r="A309" s="11"/>
      <c r="B309" s="12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2.75">
      <c r="A310" s="11"/>
      <c r="B310" s="12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2.75">
      <c r="A311" s="11"/>
      <c r="B311" s="12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12.75">
      <c r="A312" s="11"/>
      <c r="B312" s="12"/>
      <c r="C312" s="6"/>
      <c r="D312" s="6"/>
      <c r="E312" s="6"/>
      <c r="F312" s="6"/>
      <c r="G312" s="6"/>
      <c r="H312" s="6"/>
      <c r="I312" s="6"/>
      <c r="J312" s="6"/>
      <c r="K312" s="6"/>
      <c r="L312" s="6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Dom zdravlja Otočac</cp:lastModifiedBy>
  <cp:lastPrinted>2017-12-19T17:25:08Z</cp:lastPrinted>
  <dcterms:created xsi:type="dcterms:W3CDTF">2013-09-11T11:00:21Z</dcterms:created>
  <dcterms:modified xsi:type="dcterms:W3CDTF">2018-02-07T07:55:22Z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