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6. I izmjena plana nabave" sheetId="1" r:id="rId1"/>
    <sheet name="2016. održ.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<sst xmlns="http://schemas.openxmlformats.org/spreadsheetml/2006/main" count="265" uniqueCount="182">
  <si>
    <t>1.</t>
  </si>
  <si>
    <t>Konto</t>
  </si>
  <si>
    <t>Predmet nabave</t>
  </si>
  <si>
    <t>Uredski materijal</t>
  </si>
  <si>
    <t>2.</t>
  </si>
  <si>
    <t>Ostali mater.za potr.redov.posl.</t>
  </si>
  <si>
    <t>Materijal i sirovine</t>
  </si>
  <si>
    <t>Tehnički materijal</t>
  </si>
  <si>
    <t>Prehrambeni proizvodi meso</t>
  </si>
  <si>
    <t>Prehrambeni proizvodi - kruh i mlijeko</t>
  </si>
  <si>
    <t>Prehrambeni proizvodi - razni</t>
  </si>
  <si>
    <t>Lijekovi na stacionaru</t>
  </si>
  <si>
    <t>Lijekovi za restauraciju zuba</t>
  </si>
  <si>
    <t>Lijekovi u općim ambulantama i ginekol.</t>
  </si>
  <si>
    <t>Zavoji i sanitetski materijal</t>
  </si>
  <si>
    <t>Traka za određivanje konc.glukoze u krvi</t>
  </si>
  <si>
    <t>Pomagala za vakumsko vađenje krvi</t>
  </si>
  <si>
    <t>Potrošni medicinski materijal - rukavice</t>
  </si>
  <si>
    <t>Igle, šprice, sustavi za infuziju</t>
  </si>
  <si>
    <t>Potrošni medicinski materijal - vata</t>
  </si>
  <si>
    <t>Potrošni medcinski materijal - komprese</t>
  </si>
  <si>
    <t>Potrošni medicinski materijal - staničevina</t>
  </si>
  <si>
    <t>Potrošni medcinski materijal urološki</t>
  </si>
  <si>
    <t>Potrošni medicinski materijal - kemijski</t>
  </si>
  <si>
    <t>Kemikalije</t>
  </si>
  <si>
    <t>Dezinfecijensi</t>
  </si>
  <si>
    <t>Hematološki reagensi</t>
  </si>
  <si>
    <t>Reagensi za potrebe kougulacije</t>
  </si>
  <si>
    <t>Reagensi i potr. mater. za hemat. brojač</t>
  </si>
  <si>
    <t>Ostali.labor.i kem.potr.materijal</t>
  </si>
  <si>
    <t>Energija</t>
  </si>
  <si>
    <t>3.</t>
  </si>
  <si>
    <t>Električna energija - mrežarina</t>
  </si>
  <si>
    <t>Električna energija - potrošnja</t>
  </si>
  <si>
    <t>Plin</t>
  </si>
  <si>
    <t>Lož ulje</t>
  </si>
  <si>
    <t>Drva</t>
  </si>
  <si>
    <t>4.</t>
  </si>
  <si>
    <t>Materijal i dijelovi za tekuće i invest.održav.</t>
  </si>
  <si>
    <t>5.</t>
  </si>
  <si>
    <t>Sitni inventar i auto gume</t>
  </si>
  <si>
    <t>Sitni inventar</t>
  </si>
  <si>
    <t>Auto gume</t>
  </si>
  <si>
    <t>6.</t>
  </si>
  <si>
    <t>Usluge telefona pošte i prijevoza</t>
  </si>
  <si>
    <t>Usluge fiksnog telefona i interneta</t>
  </si>
  <si>
    <t>Usluge mobilnog telefona</t>
  </si>
  <si>
    <t>7.</t>
  </si>
  <si>
    <t>Radna i zaštitna odijela</t>
  </si>
  <si>
    <t>Poštarina i pisma</t>
  </si>
  <si>
    <t>Ostale usl.za komunikac. I prijevoz</t>
  </si>
  <si>
    <t>8.</t>
  </si>
  <si>
    <t>Usluge tekućeg i investicijskog održavanja</t>
  </si>
  <si>
    <t>Usluge tekućeg održavanja dizala</t>
  </si>
  <si>
    <t>Servis plamenika centralnog grijanja</t>
  </si>
  <si>
    <t>Servis vatrogasnih aparata</t>
  </si>
  <si>
    <t>Održavanje pegle i vešmašine</t>
  </si>
  <si>
    <t>Održavanje medicinske i stomatološke opr.</t>
  </si>
  <si>
    <t>Održavanje i kontrola RTG aparata i uređaja</t>
  </si>
  <si>
    <t>Održavanje laboratorijske opreme</t>
  </si>
  <si>
    <t>Održavanje Volkswagen vozila</t>
  </si>
  <si>
    <t>Održavanje Fiat vozila</t>
  </si>
  <si>
    <t>Održavanje Citroen vozila</t>
  </si>
  <si>
    <t>9.</t>
  </si>
  <si>
    <t>Usluge promidžbe i informiranja</t>
  </si>
  <si>
    <t>Elektronski mediji</t>
  </si>
  <si>
    <t>Ostale usluge promidžbe i informiranja</t>
  </si>
  <si>
    <t>10.</t>
  </si>
  <si>
    <t>Komunalne usluge</t>
  </si>
  <si>
    <t>Opskrba vodom</t>
  </si>
  <si>
    <t xml:space="preserve">Iznošenje i odvoz smeća </t>
  </si>
  <si>
    <t>Deratizacija i dezinsekcija</t>
  </si>
  <si>
    <t>Dimnjačarske usluge</t>
  </si>
  <si>
    <t>11.</t>
  </si>
  <si>
    <t>Zakupnine i najamnine</t>
  </si>
  <si>
    <t>Ostale zakupnine i najamnine</t>
  </si>
  <si>
    <t>Službena, radna i zaštitna odjeća i obuća</t>
  </si>
  <si>
    <t>Mater. i dijelovi za tekuće i invest.održav.trans</t>
  </si>
  <si>
    <t>12.</t>
  </si>
  <si>
    <t>Zdravstvene i veterinarske usluge</t>
  </si>
  <si>
    <t>Obvezni i preventivni pregledi zaposlenika</t>
  </si>
  <si>
    <t>Laboratorijske usluge</t>
  </si>
  <si>
    <t>13.</t>
  </si>
  <si>
    <t>Računalne usluge</t>
  </si>
  <si>
    <t>Ostale računalne usluge</t>
  </si>
  <si>
    <t>15.</t>
  </si>
  <si>
    <t>Ostale usluge</t>
  </si>
  <si>
    <t>Usluge pranja,  čišćenja i slično</t>
  </si>
  <si>
    <t>16.</t>
  </si>
  <si>
    <t>Premije osiguranja imovine</t>
  </si>
  <si>
    <t>17.</t>
  </si>
  <si>
    <t>Računala i računalna oprema</t>
  </si>
  <si>
    <t>Uredska oprema i namještaj</t>
  </si>
  <si>
    <t>18.</t>
  </si>
  <si>
    <t>Planirani
početak
postupka</t>
  </si>
  <si>
    <t>Planirano trajanje
ugovora o javnoj
nabavi / okvirnog 
sporazuma</t>
  </si>
  <si>
    <t>bagatelna nabava</t>
  </si>
  <si>
    <t>Ugovor</t>
  </si>
  <si>
    <t>DOM  ZDRAVLJA  OTOČAC</t>
  </si>
  <si>
    <t xml:space="preserve"> </t>
  </si>
  <si>
    <t>Procijenjena
vrijednost sa PDV</t>
  </si>
  <si>
    <t xml:space="preserve">Vrsta postupka </t>
  </si>
  <si>
    <t>Napomena</t>
  </si>
  <si>
    <t>UGOVOR ILI
OKVIRNI 
SPORAZUM</t>
  </si>
  <si>
    <t>Materijal i sredstva za čišćenje i higijenu</t>
  </si>
  <si>
    <t>RTG filmovi i kemikalije u rtg</t>
  </si>
  <si>
    <t>Anestetici</t>
  </si>
  <si>
    <t>Fiziološke otopine</t>
  </si>
  <si>
    <t>Zubne ispune, cement i dr.</t>
  </si>
  <si>
    <t>Potr.mater.kod zub.otisaka i prot.radova</t>
  </si>
  <si>
    <t>Ostali pomoći potr.mater.kod zubara</t>
  </si>
  <si>
    <t>Potrošni materijal za dijagnostiku</t>
  </si>
  <si>
    <t>Materijal za terapijsku primjenu</t>
  </si>
  <si>
    <t>EVIDENC.
BROJ
NABAVE</t>
  </si>
  <si>
    <t>14.</t>
  </si>
  <si>
    <t>Prijevozna sredstva u cestovnom prometu</t>
  </si>
  <si>
    <t>Usluge tek. I inv. održ. građ.objekata</t>
  </si>
  <si>
    <t xml:space="preserve">Usluge ažuriranja rač. baza </t>
  </si>
  <si>
    <t>Medicinska i labor.oprema</t>
  </si>
  <si>
    <t>Medicinska oprema za labor.</t>
  </si>
  <si>
    <t>20.</t>
  </si>
  <si>
    <t>Uredski materijal i ost.mat.r.</t>
  </si>
  <si>
    <t>Stručno usavrš. zaposlen.</t>
  </si>
  <si>
    <t>Seminari, savjetovanja…</t>
  </si>
  <si>
    <t>Roba u ljekarnama</t>
  </si>
  <si>
    <t>Naknada za zaštitu voda</t>
  </si>
  <si>
    <t>Zubotehničke usluge</t>
  </si>
  <si>
    <t>Intelektualne i osobne usluge</t>
  </si>
  <si>
    <t>Nadzor laboratorija</t>
  </si>
  <si>
    <t>Usluge odvjetnika</t>
  </si>
  <si>
    <t>21.</t>
  </si>
  <si>
    <t>22.</t>
  </si>
  <si>
    <t>Premije osig.prijev.sredstava</t>
  </si>
  <si>
    <t>23.</t>
  </si>
  <si>
    <t>U toku godine</t>
  </si>
  <si>
    <t>narudžbenica</t>
  </si>
  <si>
    <t>javna nabava</t>
  </si>
  <si>
    <t>Dizel gorivo</t>
  </si>
  <si>
    <t>Motorni benzin</t>
  </si>
  <si>
    <t>ugovor</t>
  </si>
  <si>
    <t>Na temelju članka 20. Zakona o javnoj nabavi ("NN"90/11.,83/13.,143/13 i 13/14), te članka 25. Statuta Doma zdravlja Otočac, Upravno vijeće donosi,</t>
  </si>
  <si>
    <t>Otvoreni postupak</t>
  </si>
  <si>
    <t>Dr.sc. Branislav Šutić, prof.</t>
  </si>
  <si>
    <t>(pelete)</t>
  </si>
  <si>
    <t>Održavanje Renault vozila i Nisan</t>
  </si>
  <si>
    <t>Ostale intelektualne usluge</t>
  </si>
  <si>
    <t>Premije osiguranja ostale imovine i osoba</t>
  </si>
  <si>
    <t>Ostala oprema za održav.i zaštitu</t>
  </si>
  <si>
    <t>Dr. sc. Vlatka Ružić, dipl. oec</t>
  </si>
  <si>
    <t>Biokemijski reagensi</t>
  </si>
  <si>
    <t>Usluge radiologa  -</t>
  </si>
  <si>
    <t>Održav.
Dizala</t>
  </si>
  <si>
    <t>Servis
plam.cent.
Grij.</t>
  </si>
  <si>
    <t>Pregl.
Elektr.
Sustava</t>
  </si>
  <si>
    <t>Održ.protup
Zaštite -alarm</t>
  </si>
  <si>
    <t>Održ.
Fotokop.
Aparata</t>
  </si>
  <si>
    <t>ppr. EKG</t>
  </si>
  <si>
    <t>Održ.
Labor.
Opreme</t>
  </si>
  <si>
    <t>Održ.
RTG
aparata</t>
  </si>
  <si>
    <t>Popr.
Zubarskih
mašina</t>
  </si>
  <si>
    <t>preg. Vartr.
Aparata</t>
  </si>
  <si>
    <t>tlakomj</t>
  </si>
  <si>
    <t>XII</t>
  </si>
  <si>
    <t>XII POPR</t>
  </si>
  <si>
    <t>Održ.ured.opr. i prot.zaš. elekt.inst.kli,tlak.vag</t>
  </si>
  <si>
    <t>Telefoni i komunikacijski uređaji</t>
  </si>
  <si>
    <t>Komunikacijska oprema</t>
  </si>
  <si>
    <t>Oprema za ostale namjene</t>
  </si>
  <si>
    <t>bagatelana nabava</t>
  </si>
  <si>
    <t>Ravnatelj:</t>
  </si>
  <si>
    <r>
      <rPr>
        <strike/>
        <sz val="7"/>
        <rFont val="Arial"/>
        <family val="2"/>
      </rPr>
      <t>(Sanitetska vozila )</t>
    </r>
    <r>
      <rPr>
        <sz val="7"/>
        <rFont val="Arial"/>
        <family val="2"/>
      </rPr>
      <t>Vozila za kućnu njegu</t>
    </r>
  </si>
  <si>
    <t>24.</t>
  </si>
  <si>
    <t xml:space="preserve">OTOČAC,    . 12. 2016. </t>
  </si>
  <si>
    <t xml:space="preserve"> (PLAN  NABAVE ROBA, RADOVA  I USLUGA ZA 2016.G.)</t>
  </si>
  <si>
    <t>I   IZMJENA PLANA NABAVE ROBA, RADOVA I USLUGA ZA 2016.G.</t>
  </si>
  <si>
    <r>
      <rPr>
        <b/>
        <sz val="7"/>
        <rFont val="Arial"/>
        <family val="2"/>
      </rPr>
      <t>PRVA
IZMJENA</t>
    </r>
    <r>
      <rPr>
        <sz val="7"/>
        <rFont val="Arial"/>
        <family val="2"/>
      </rPr>
      <t xml:space="preserve">
Procijenjena
vrijednost sa PDV</t>
    </r>
  </si>
  <si>
    <r>
      <rPr>
        <b/>
        <sz val="7"/>
        <rFont val="Arial"/>
        <family val="2"/>
      </rPr>
      <t>PRVA
IZMJENA</t>
    </r>
    <r>
      <rPr>
        <sz val="7"/>
        <rFont val="Arial"/>
        <family val="2"/>
      </rPr>
      <t xml:space="preserve">
Procijenjena
vrijednost
bez PDV</t>
    </r>
  </si>
  <si>
    <t>Procijenjena
vrijednost
bez PDV</t>
  </si>
  <si>
    <t>19.</t>
  </si>
  <si>
    <t xml:space="preserve">KLASA: </t>
  </si>
  <si>
    <t xml:space="preserve">UR. BROJ: </t>
  </si>
  <si>
    <t>Predsjednica Upravnog vijeća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</si>
</sst>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trike/>
      <sz val="7"/>
      <name val="Arial"/>
      <family val="2"/>
    </font>
    <font>
      <sz val="7"/>
      <color indexed="12"/>
      <name val="Arial"/>
      <family val="2"/>
    </font>
    <font>
      <strike/>
      <sz val="7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4" fontId="1" fillId="0" borderId="13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4" fontId="1" fillId="0" borderId="17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wrapText="1"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4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2" xfId="0" applyFont="1" applyBorder="1" applyAlignment="1">
      <alignment horizontal="right"/>
    </xf>
    <xf numFmtId="0" fontId="1" fillId="0" borderId="23" xfId="0" applyFont="1" applyBorder="1" applyAlignment="1">
      <alignment/>
    </xf>
    <xf numFmtId="0" fontId="2" fillId="0" borderId="23" xfId="0" applyFont="1" applyBorder="1" applyAlignment="1">
      <alignment horizontal="right"/>
    </xf>
    <xf numFmtId="4" fontId="2" fillId="0" borderId="24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7" xfId="0" applyFont="1" applyFill="1" applyBorder="1" applyAlignment="1">
      <alignment horizontal="left"/>
    </xf>
    <xf numFmtId="0" fontId="1" fillId="0" borderId="17" xfId="0" applyFont="1" applyFill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Fill="1" applyBorder="1" applyAlignment="1">
      <alignment horizontal="right"/>
    </xf>
    <xf numFmtId="4" fontId="1" fillId="0" borderId="14" xfId="0" applyNumberFormat="1" applyFont="1" applyBorder="1" applyAlignment="1">
      <alignment/>
    </xf>
    <xf numFmtId="0" fontId="2" fillId="0" borderId="16" xfId="0" applyFont="1" applyBorder="1" applyAlignment="1">
      <alignment horizontal="right"/>
    </xf>
    <xf numFmtId="4" fontId="2" fillId="0" borderId="16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27" xfId="0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2" fontId="1" fillId="0" borderId="17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4" fontId="2" fillId="0" borderId="29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1" fillId="0" borderId="18" xfId="0" applyFont="1" applyBorder="1" applyAlignment="1">
      <alignment horizontal="left"/>
    </xf>
    <xf numFmtId="0" fontId="2" fillId="0" borderId="23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1" xfId="0" applyFont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2" fillId="0" borderId="22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0" fontId="3" fillId="0" borderId="23" xfId="0" applyFont="1" applyBorder="1" applyAlignment="1">
      <alignment/>
    </xf>
    <xf numFmtId="0" fontId="2" fillId="0" borderId="32" xfId="0" applyFont="1" applyBorder="1" applyAlignment="1">
      <alignment/>
    </xf>
    <xf numFmtId="0" fontId="1" fillId="0" borderId="13" xfId="0" applyFont="1" applyFill="1" applyBorder="1" applyAlignment="1">
      <alignment horizontal="right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" fontId="4" fillId="0" borderId="22" xfId="0" applyNumberFormat="1" applyFont="1" applyBorder="1" applyAlignment="1">
      <alignment/>
    </xf>
    <xf numFmtId="4" fontId="1" fillId="0" borderId="17" xfId="0" applyNumberFormat="1" applyFont="1" applyFill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13" xfId="0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4" fontId="4" fillId="0" borderId="16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wrapText="1"/>
    </xf>
    <xf numFmtId="4" fontId="4" fillId="0" borderId="33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2" fontId="4" fillId="0" borderId="34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0" xfId="0" applyFont="1" applyBorder="1" applyAlignment="1">
      <alignment/>
    </xf>
    <xf numFmtId="4" fontId="4" fillId="0" borderId="24" xfId="0" applyNumberFormat="1" applyFont="1" applyBorder="1" applyAlignment="1">
      <alignment/>
    </xf>
    <xf numFmtId="4" fontId="4" fillId="0" borderId="34" xfId="0" applyNumberFormat="1" applyFont="1" applyBorder="1" applyAlignment="1">
      <alignment/>
    </xf>
    <xf numFmtId="0" fontId="4" fillId="0" borderId="24" xfId="0" applyFont="1" applyBorder="1" applyAlignment="1">
      <alignment/>
    </xf>
    <xf numFmtId="4" fontId="4" fillId="0" borderId="29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23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16" xfId="0" applyFont="1" applyBorder="1" applyAlignment="1">
      <alignment/>
    </xf>
    <xf numFmtId="4" fontId="0" fillId="0" borderId="0" xfId="0" applyNumberFormat="1" applyAlignment="1">
      <alignment/>
    </xf>
    <xf numFmtId="0" fontId="4" fillId="0" borderId="35" xfId="0" applyFont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4" fontId="4" fillId="0" borderId="36" xfId="0" applyNumberFormat="1" applyFont="1" applyFill="1" applyBorder="1" applyAlignment="1">
      <alignment/>
    </xf>
    <xf numFmtId="4" fontId="4" fillId="0" borderId="37" xfId="0" applyNumberFormat="1" applyFont="1" applyBorder="1" applyAlignment="1">
      <alignment/>
    </xf>
    <xf numFmtId="0" fontId="4" fillId="0" borderId="28" xfId="0" applyFont="1" applyBorder="1" applyAlignment="1">
      <alignment/>
    </xf>
    <xf numFmtId="4" fontId="4" fillId="0" borderId="38" xfId="0" applyNumberFormat="1" applyFont="1" applyBorder="1" applyAlignment="1">
      <alignment/>
    </xf>
    <xf numFmtId="4" fontId="4" fillId="0" borderId="39" xfId="0" applyNumberFormat="1" applyFont="1" applyBorder="1" applyAlignment="1">
      <alignment/>
    </xf>
    <xf numFmtId="4" fontId="4" fillId="0" borderId="40" xfId="0" applyNumberFormat="1" applyFont="1" applyBorder="1" applyAlignment="1">
      <alignment/>
    </xf>
    <xf numFmtId="4" fontId="4" fillId="0" borderId="41" xfId="0" applyNumberFormat="1" applyFont="1" applyBorder="1" applyAlignment="1">
      <alignment/>
    </xf>
    <xf numFmtId="4" fontId="4" fillId="0" borderId="22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4" fontId="4" fillId="0" borderId="2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4" fontId="4" fillId="0" borderId="33" xfId="0" applyNumberFormat="1" applyFont="1" applyFill="1" applyBorder="1" applyAlignment="1">
      <alignment/>
    </xf>
    <xf numFmtId="4" fontId="4" fillId="0" borderId="34" xfId="0" applyNumberFormat="1" applyFont="1" applyFill="1" applyBorder="1" applyAlignment="1">
      <alignment/>
    </xf>
    <xf numFmtId="0" fontId="4" fillId="0" borderId="42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4" fontId="4" fillId="0" borderId="23" xfId="0" applyNumberFormat="1" applyFont="1" applyFill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0" fontId="5" fillId="0" borderId="23" xfId="0" applyFont="1" applyBorder="1" applyAlignment="1">
      <alignment horizontal="left"/>
    </xf>
    <xf numFmtId="0" fontId="4" fillId="0" borderId="2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1" fillId="0" borderId="32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 wrapText="1"/>
    </xf>
    <xf numFmtId="4" fontId="4" fillId="0" borderId="43" xfId="0" applyNumberFormat="1" applyFont="1" applyBorder="1" applyAlignment="1">
      <alignment/>
    </xf>
    <xf numFmtId="4" fontId="4" fillId="0" borderId="45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44" fontId="0" fillId="0" borderId="23" xfId="44" applyFont="1" applyBorder="1" applyAlignment="1">
      <alignment/>
    </xf>
    <xf numFmtId="0" fontId="0" fillId="0" borderId="24" xfId="0" applyBorder="1" applyAlignment="1">
      <alignment/>
    </xf>
    <xf numFmtId="44" fontId="0" fillId="0" borderId="24" xfId="44" applyFont="1" applyBorder="1" applyAlignment="1">
      <alignment/>
    </xf>
    <xf numFmtId="0" fontId="0" fillId="0" borderId="22" xfId="0" applyBorder="1" applyAlignment="1">
      <alignment/>
    </xf>
    <xf numFmtId="44" fontId="0" fillId="0" borderId="22" xfId="44" applyFont="1" applyBorder="1" applyAlignment="1">
      <alignment/>
    </xf>
    <xf numFmtId="44" fontId="0" fillId="0" borderId="17" xfId="44" applyFont="1" applyBorder="1" applyAlignment="1">
      <alignment/>
    </xf>
    <xf numFmtId="44" fontId="0" fillId="0" borderId="0" xfId="0" applyNumberFormat="1" applyAlignment="1">
      <alignment/>
    </xf>
    <xf numFmtId="44" fontId="6" fillId="0" borderId="23" xfId="0" applyNumberFormat="1" applyFont="1" applyBorder="1" applyAlignment="1">
      <alignment/>
    </xf>
    <xf numFmtId="44" fontId="6" fillId="0" borderId="0" xfId="0" applyNumberFormat="1" applyFont="1" applyAlignment="1">
      <alignment/>
    </xf>
    <xf numFmtId="0" fontId="2" fillId="0" borderId="34" xfId="0" applyFont="1" applyBorder="1" applyAlignment="1">
      <alignment/>
    </xf>
    <xf numFmtId="0" fontId="2" fillId="0" borderId="46" xfId="0" applyFont="1" applyBorder="1" applyAlignment="1">
      <alignment/>
    </xf>
    <xf numFmtId="0" fontId="1" fillId="0" borderId="30" xfId="0" applyFont="1" applyBorder="1" applyAlignment="1">
      <alignment horizontal="left"/>
    </xf>
    <xf numFmtId="0" fontId="1" fillId="0" borderId="32" xfId="0" applyFont="1" applyBorder="1" applyAlignment="1">
      <alignment/>
    </xf>
    <xf numFmtId="0" fontId="1" fillId="0" borderId="47" xfId="0" applyFont="1" applyBorder="1" applyAlignment="1">
      <alignment horizontal="left"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 horizontal="left"/>
    </xf>
    <xf numFmtId="0" fontId="5" fillId="0" borderId="24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2"/>
  <sheetViews>
    <sheetView tabSelected="1" zoomScale="145" zoomScaleNormal="145" zoomScalePageLayoutView="0" workbookViewId="0" topLeftCell="A1">
      <selection activeCell="G129" sqref="G129"/>
    </sheetView>
  </sheetViews>
  <sheetFormatPr defaultColWidth="9.140625" defaultRowHeight="12.75"/>
  <cols>
    <col min="1" max="1" width="3.140625" style="0" customWidth="1"/>
    <col min="4" max="4" width="17.140625" style="0" customWidth="1"/>
    <col min="13" max="13" width="12.00390625" style="0" bestFit="1" customWidth="1"/>
    <col min="14" max="14" width="10.57421875" style="0" bestFit="1" customWidth="1"/>
  </cols>
  <sheetData>
    <row r="1" spans="1:13" ht="12.75">
      <c r="A1" s="1" t="s">
        <v>98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2" t="s">
        <v>172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2" t="s">
        <v>179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 t="s">
        <v>180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/>
      <c r="B5" s="2"/>
      <c r="C5" s="2" t="s">
        <v>140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3"/>
      <c r="B6" s="3"/>
      <c r="C6" s="172" t="s">
        <v>173</v>
      </c>
      <c r="D6" s="172"/>
      <c r="E6" s="172"/>
      <c r="F6" s="172"/>
      <c r="G6" s="172"/>
      <c r="H6" s="172"/>
      <c r="I6" s="172"/>
      <c r="J6" s="172"/>
      <c r="K6" s="172"/>
      <c r="L6" s="172"/>
      <c r="M6" s="3"/>
    </row>
    <row r="7" spans="1:13" ht="12.75">
      <c r="A7" s="2"/>
      <c r="B7" s="2"/>
      <c r="C7" s="169" t="s">
        <v>174</v>
      </c>
      <c r="D7" s="169"/>
      <c r="E7" s="169"/>
      <c r="F7" s="169"/>
      <c r="G7" s="169"/>
      <c r="H7" s="169"/>
      <c r="I7" s="169"/>
      <c r="J7" s="169"/>
      <c r="K7" s="169"/>
      <c r="L7" s="169"/>
      <c r="M7" s="2"/>
    </row>
    <row r="8" spans="1:13" ht="69" thickBot="1">
      <c r="A8" s="4"/>
      <c r="B8" s="4" t="s">
        <v>1</v>
      </c>
      <c r="C8" s="5" t="s">
        <v>2</v>
      </c>
      <c r="D8" s="6" t="s">
        <v>113</v>
      </c>
      <c r="E8" s="6" t="s">
        <v>177</v>
      </c>
      <c r="F8" s="7" t="s">
        <v>100</v>
      </c>
      <c r="G8" s="6" t="s">
        <v>176</v>
      </c>
      <c r="H8" s="145" t="s">
        <v>175</v>
      </c>
      <c r="I8" s="8" t="s">
        <v>101</v>
      </c>
      <c r="J8" s="8" t="s">
        <v>103</v>
      </c>
      <c r="K8" s="8" t="s">
        <v>94</v>
      </c>
      <c r="L8" s="9" t="s">
        <v>95</v>
      </c>
      <c r="M8" s="9" t="s">
        <v>102</v>
      </c>
    </row>
    <row r="9" spans="1:13" ht="13.5" thickBot="1">
      <c r="A9" s="167" t="s">
        <v>0</v>
      </c>
      <c r="B9" s="11">
        <v>3213</v>
      </c>
      <c r="C9" s="12" t="s">
        <v>122</v>
      </c>
      <c r="D9" s="13"/>
      <c r="E9" s="14">
        <f>SUM(E10)</f>
        <v>38240</v>
      </c>
      <c r="F9" s="15">
        <f>SUM(F10)</f>
        <v>47800</v>
      </c>
      <c r="G9" s="15">
        <f>SUM(G10)</f>
        <v>36000</v>
      </c>
      <c r="H9" s="15">
        <f>SUM(H10)</f>
        <v>45000</v>
      </c>
      <c r="I9" s="16"/>
      <c r="J9" s="16"/>
      <c r="K9" s="16"/>
      <c r="L9" s="17"/>
      <c r="M9" s="17"/>
    </row>
    <row r="10" spans="1:13" ht="13.5" thickBot="1">
      <c r="A10" s="18"/>
      <c r="B10" s="19"/>
      <c r="C10" s="12" t="s">
        <v>123</v>
      </c>
      <c r="D10" s="13"/>
      <c r="E10" s="93">
        <v>38240</v>
      </c>
      <c r="F10" s="94">
        <v>47800</v>
      </c>
      <c r="G10" s="94">
        <v>36000</v>
      </c>
      <c r="H10" s="94">
        <v>45000</v>
      </c>
      <c r="I10" s="20"/>
      <c r="J10" s="20"/>
      <c r="K10" s="20"/>
      <c r="L10" s="21"/>
      <c r="M10" s="22"/>
    </row>
    <row r="11" spans="1:13" ht="13.5" thickBot="1">
      <c r="A11" s="23" t="s">
        <v>4</v>
      </c>
      <c r="B11" s="24">
        <v>3221</v>
      </c>
      <c r="C11" s="25" t="s">
        <v>121</v>
      </c>
      <c r="D11" s="26"/>
      <c r="E11" s="27">
        <f>SUM(E12:E14)</f>
        <v>85657.6</v>
      </c>
      <c r="F11" s="28">
        <f>SUM(F12:F14)</f>
        <v>107072</v>
      </c>
      <c r="G11" s="28">
        <f>SUM(G12:G14)</f>
        <v>76289.6</v>
      </c>
      <c r="H11" s="28">
        <f>SUM(H12:H14)</f>
        <v>95362</v>
      </c>
      <c r="I11" s="29"/>
      <c r="J11" s="29"/>
      <c r="K11" s="29"/>
      <c r="L11" s="29"/>
      <c r="M11" s="29"/>
    </row>
    <row r="12" spans="1:13" ht="12.75">
      <c r="A12" s="30"/>
      <c r="B12" s="30"/>
      <c r="C12" s="30" t="s">
        <v>3</v>
      </c>
      <c r="D12" s="30"/>
      <c r="E12" s="86">
        <v>61184</v>
      </c>
      <c r="F12" s="95">
        <v>76480</v>
      </c>
      <c r="G12" s="95">
        <v>48000</v>
      </c>
      <c r="H12" s="95">
        <v>60000</v>
      </c>
      <c r="I12" s="30"/>
      <c r="J12" s="30"/>
      <c r="K12" s="30"/>
      <c r="L12" s="30"/>
      <c r="M12" s="30" t="s">
        <v>135</v>
      </c>
    </row>
    <row r="13" spans="1:13" ht="12.75">
      <c r="A13" s="32"/>
      <c r="B13" s="32"/>
      <c r="C13" s="32" t="s">
        <v>104</v>
      </c>
      <c r="D13" s="32"/>
      <c r="E13" s="96">
        <v>22944</v>
      </c>
      <c r="F13" s="97">
        <v>28680</v>
      </c>
      <c r="G13" s="97">
        <v>26760</v>
      </c>
      <c r="H13" s="97">
        <v>33450</v>
      </c>
      <c r="I13" s="32"/>
      <c r="J13" s="32"/>
      <c r="K13" s="32"/>
      <c r="L13" s="32"/>
      <c r="M13" s="30" t="s">
        <v>135</v>
      </c>
    </row>
    <row r="14" spans="1:13" ht="13.5" thickBot="1">
      <c r="A14" s="34"/>
      <c r="B14" s="34"/>
      <c r="C14" s="34" t="s">
        <v>5</v>
      </c>
      <c r="D14" s="34"/>
      <c r="E14" s="98">
        <v>1529.6</v>
      </c>
      <c r="F14" s="99">
        <v>1912</v>
      </c>
      <c r="G14" s="99">
        <v>1529.6</v>
      </c>
      <c r="H14" s="99">
        <v>1912</v>
      </c>
      <c r="I14" s="34"/>
      <c r="J14" s="34"/>
      <c r="K14" s="34"/>
      <c r="L14" s="34"/>
      <c r="M14" s="30" t="s">
        <v>135</v>
      </c>
    </row>
    <row r="15" spans="1:13" ht="13.5" thickBot="1">
      <c r="A15" s="23" t="s">
        <v>31</v>
      </c>
      <c r="B15" s="35">
        <v>3222</v>
      </c>
      <c r="C15" s="36" t="s">
        <v>6</v>
      </c>
      <c r="D15" s="36"/>
      <c r="E15" s="37">
        <f>SUM(E16:E47)</f>
        <v>524882.3999999999</v>
      </c>
      <c r="F15" s="38">
        <f>SUM(F16:F47)</f>
        <v>656102.9999999999</v>
      </c>
      <c r="G15" s="38">
        <f>SUM(G16:G47)</f>
        <v>493600</v>
      </c>
      <c r="H15" s="38">
        <f>SUM(H16:H47)</f>
        <v>617000</v>
      </c>
      <c r="I15" s="29"/>
      <c r="J15" s="29"/>
      <c r="K15" s="29"/>
      <c r="L15" s="29"/>
      <c r="M15" s="29"/>
    </row>
    <row r="16" spans="1:13" ht="12.75">
      <c r="A16" s="39"/>
      <c r="B16" s="40"/>
      <c r="C16" s="100" t="s">
        <v>11</v>
      </c>
      <c r="D16" s="100"/>
      <c r="E16" s="86">
        <v>53872.51</v>
      </c>
      <c r="F16" s="95">
        <v>67340.64</v>
      </c>
      <c r="G16" s="95">
        <v>58400</v>
      </c>
      <c r="H16" s="95">
        <v>73000</v>
      </c>
      <c r="I16" s="100"/>
      <c r="J16" s="100"/>
      <c r="K16" s="100"/>
      <c r="L16" s="100"/>
      <c r="M16" s="100" t="s">
        <v>135</v>
      </c>
    </row>
    <row r="17" spans="1:13" ht="12.75">
      <c r="A17" s="41"/>
      <c r="B17" s="42"/>
      <c r="C17" s="101" t="s">
        <v>12</v>
      </c>
      <c r="D17" s="101"/>
      <c r="E17" s="96">
        <v>5552.45</v>
      </c>
      <c r="F17" s="97">
        <v>6940.56</v>
      </c>
      <c r="G17" s="97">
        <v>9200</v>
      </c>
      <c r="H17" s="97">
        <v>11500</v>
      </c>
      <c r="I17" s="101"/>
      <c r="J17" s="101"/>
      <c r="K17" s="101"/>
      <c r="L17" s="101"/>
      <c r="M17" s="100" t="s">
        <v>135</v>
      </c>
    </row>
    <row r="18" spans="1:13" ht="12.75">
      <c r="A18" s="41"/>
      <c r="B18" s="42"/>
      <c r="C18" s="101" t="s">
        <v>13</v>
      </c>
      <c r="D18" s="101"/>
      <c r="E18" s="96">
        <v>11104.9</v>
      </c>
      <c r="F18" s="97">
        <v>13881.12</v>
      </c>
      <c r="G18" s="97">
        <v>15040</v>
      </c>
      <c r="H18" s="97">
        <v>18800</v>
      </c>
      <c r="I18" s="101"/>
      <c r="J18" s="101"/>
      <c r="K18" s="101"/>
      <c r="L18" s="101"/>
      <c r="M18" s="100" t="s">
        <v>135</v>
      </c>
    </row>
    <row r="19" spans="1:13" ht="12.75">
      <c r="A19" s="41"/>
      <c r="B19" s="42"/>
      <c r="C19" s="101" t="s">
        <v>105</v>
      </c>
      <c r="D19" s="101"/>
      <c r="E19" s="96">
        <v>30331.97</v>
      </c>
      <c r="F19" s="97">
        <v>37914.96</v>
      </c>
      <c r="G19" s="97">
        <v>30400</v>
      </c>
      <c r="H19" s="97">
        <v>38000</v>
      </c>
      <c r="I19" s="101"/>
      <c r="J19" s="101"/>
      <c r="K19" s="101"/>
      <c r="L19" s="101"/>
      <c r="M19" s="100" t="s">
        <v>135</v>
      </c>
    </row>
    <row r="20" spans="1:13" ht="12.75">
      <c r="A20" s="41"/>
      <c r="B20" s="42"/>
      <c r="C20" s="101" t="s">
        <v>14</v>
      </c>
      <c r="D20" s="101"/>
      <c r="E20" s="96">
        <v>8764.61</v>
      </c>
      <c r="F20" s="97">
        <v>10955.76</v>
      </c>
      <c r="G20" s="97">
        <v>11600</v>
      </c>
      <c r="H20" s="97">
        <v>14500</v>
      </c>
      <c r="I20" s="101"/>
      <c r="J20" s="101"/>
      <c r="K20" s="101"/>
      <c r="L20" s="101"/>
      <c r="M20" s="100" t="s">
        <v>135</v>
      </c>
    </row>
    <row r="21" spans="1:13" ht="12.75">
      <c r="A21" s="41"/>
      <c r="B21" s="42"/>
      <c r="C21" s="101" t="s">
        <v>15</v>
      </c>
      <c r="D21" s="101"/>
      <c r="E21" s="96">
        <v>4588.8</v>
      </c>
      <c r="F21" s="97">
        <v>5736</v>
      </c>
      <c r="G21" s="97">
        <v>7040</v>
      </c>
      <c r="H21" s="97">
        <v>8800</v>
      </c>
      <c r="I21" s="101"/>
      <c r="J21" s="101"/>
      <c r="K21" s="101"/>
      <c r="L21" s="101"/>
      <c r="M21" s="100" t="s">
        <v>135</v>
      </c>
    </row>
    <row r="22" spans="1:13" ht="12.75">
      <c r="A22" s="41"/>
      <c r="B22" s="42"/>
      <c r="C22" s="101" t="s">
        <v>16</v>
      </c>
      <c r="D22" s="101"/>
      <c r="E22" s="96">
        <v>32442.82</v>
      </c>
      <c r="F22" s="97">
        <v>40553.52</v>
      </c>
      <c r="G22" s="97">
        <v>36000</v>
      </c>
      <c r="H22" s="97">
        <v>45000</v>
      </c>
      <c r="I22" s="101"/>
      <c r="J22" s="101"/>
      <c r="K22" s="101"/>
      <c r="L22" s="101"/>
      <c r="M22" s="100" t="s">
        <v>135</v>
      </c>
    </row>
    <row r="23" spans="1:13" ht="12.75">
      <c r="A23" s="41"/>
      <c r="B23" s="42"/>
      <c r="C23" s="101" t="s">
        <v>17</v>
      </c>
      <c r="D23" s="101"/>
      <c r="E23" s="96">
        <v>11380.22</v>
      </c>
      <c r="F23" s="97">
        <v>14225.28</v>
      </c>
      <c r="G23" s="97">
        <v>15200</v>
      </c>
      <c r="H23" s="97">
        <v>19000</v>
      </c>
      <c r="I23" s="101"/>
      <c r="J23" s="101"/>
      <c r="K23" s="101"/>
      <c r="L23" s="101"/>
      <c r="M23" s="100" t="s">
        <v>135</v>
      </c>
    </row>
    <row r="24" spans="1:13" ht="12.75">
      <c r="A24" s="41"/>
      <c r="B24" s="42"/>
      <c r="C24" s="101" t="s">
        <v>18</v>
      </c>
      <c r="D24" s="101"/>
      <c r="E24" s="96">
        <v>12710.98</v>
      </c>
      <c r="F24" s="97">
        <v>15888.72</v>
      </c>
      <c r="G24" s="97">
        <v>10400</v>
      </c>
      <c r="H24" s="97">
        <v>13000</v>
      </c>
      <c r="I24" s="101"/>
      <c r="J24" s="101"/>
      <c r="K24" s="101"/>
      <c r="L24" s="101"/>
      <c r="M24" s="100" t="s">
        <v>135</v>
      </c>
    </row>
    <row r="25" spans="1:13" ht="12.75">
      <c r="A25" s="41"/>
      <c r="B25" s="42"/>
      <c r="C25" s="101" t="s">
        <v>19</v>
      </c>
      <c r="D25" s="101"/>
      <c r="E25" s="96">
        <v>1835.52</v>
      </c>
      <c r="F25" s="97">
        <v>2294.4</v>
      </c>
      <c r="G25" s="97">
        <v>1840</v>
      </c>
      <c r="H25" s="97">
        <v>2300</v>
      </c>
      <c r="I25" s="101"/>
      <c r="J25" s="101"/>
      <c r="K25" s="101"/>
      <c r="L25" s="101"/>
      <c r="M25" s="100" t="s">
        <v>135</v>
      </c>
    </row>
    <row r="26" spans="1:13" ht="12.75">
      <c r="A26" s="41"/>
      <c r="B26" s="42"/>
      <c r="C26" s="101" t="s">
        <v>20</v>
      </c>
      <c r="D26" s="101"/>
      <c r="E26" s="96">
        <v>4818.24</v>
      </c>
      <c r="F26" s="97">
        <v>6022.8</v>
      </c>
      <c r="G26" s="97">
        <v>1920</v>
      </c>
      <c r="H26" s="97">
        <v>2400</v>
      </c>
      <c r="I26" s="101"/>
      <c r="J26" s="101"/>
      <c r="K26" s="101"/>
      <c r="L26" s="101"/>
      <c r="M26" s="100" t="s">
        <v>135</v>
      </c>
    </row>
    <row r="27" spans="1:13" ht="12.75">
      <c r="A27" s="41"/>
      <c r="B27" s="42"/>
      <c r="C27" s="101" t="s">
        <v>21</v>
      </c>
      <c r="D27" s="101"/>
      <c r="E27" s="96">
        <v>5277.12</v>
      </c>
      <c r="F27" s="97">
        <v>6596.4</v>
      </c>
      <c r="G27" s="97">
        <v>5200</v>
      </c>
      <c r="H27" s="97">
        <v>6500</v>
      </c>
      <c r="I27" s="101"/>
      <c r="J27" s="101"/>
      <c r="K27" s="101"/>
      <c r="L27" s="101"/>
      <c r="M27" s="100" t="s">
        <v>135</v>
      </c>
    </row>
    <row r="28" spans="1:13" ht="12.75">
      <c r="A28" s="41"/>
      <c r="B28" s="42"/>
      <c r="C28" s="101" t="s">
        <v>22</v>
      </c>
      <c r="D28" s="101"/>
      <c r="E28" s="96">
        <v>2982.72</v>
      </c>
      <c r="F28" s="97">
        <v>3728.4</v>
      </c>
      <c r="G28" s="97">
        <v>2960</v>
      </c>
      <c r="H28" s="97">
        <v>3700</v>
      </c>
      <c r="I28" s="101"/>
      <c r="J28" s="101"/>
      <c r="K28" s="101"/>
      <c r="L28" s="101"/>
      <c r="M28" s="100" t="s">
        <v>135</v>
      </c>
    </row>
    <row r="29" spans="1:13" ht="12.75">
      <c r="A29" s="41"/>
      <c r="B29" s="42"/>
      <c r="C29" s="101" t="s">
        <v>23</v>
      </c>
      <c r="D29" s="101"/>
      <c r="E29" s="96">
        <v>4084.03</v>
      </c>
      <c r="F29" s="97">
        <v>5105.04</v>
      </c>
      <c r="G29" s="97">
        <v>4000</v>
      </c>
      <c r="H29" s="97">
        <v>5000</v>
      </c>
      <c r="I29" s="101"/>
      <c r="J29" s="101"/>
      <c r="K29" s="101"/>
      <c r="L29" s="101"/>
      <c r="M29" s="100" t="s">
        <v>135</v>
      </c>
    </row>
    <row r="30" spans="1:13" ht="12.75">
      <c r="A30" s="41"/>
      <c r="B30" s="42"/>
      <c r="C30" s="101" t="s">
        <v>24</v>
      </c>
      <c r="D30" s="101"/>
      <c r="E30" s="96">
        <v>5139.46</v>
      </c>
      <c r="F30" s="97">
        <v>6424.32</v>
      </c>
      <c r="G30" s="97">
        <v>4449.6</v>
      </c>
      <c r="H30" s="97">
        <v>5562</v>
      </c>
      <c r="I30" s="101"/>
      <c r="J30" s="101"/>
      <c r="K30" s="101"/>
      <c r="L30" s="101"/>
      <c r="M30" s="100" t="s">
        <v>135</v>
      </c>
    </row>
    <row r="31" spans="1:13" ht="12.75">
      <c r="A31" s="41"/>
      <c r="B31" s="42"/>
      <c r="C31" s="101" t="s">
        <v>25</v>
      </c>
      <c r="D31" s="101"/>
      <c r="E31" s="96">
        <v>12619.2</v>
      </c>
      <c r="F31" s="97">
        <v>15774</v>
      </c>
      <c r="G31" s="97">
        <v>12619.2</v>
      </c>
      <c r="H31" s="97">
        <v>15774</v>
      </c>
      <c r="I31" s="101"/>
      <c r="J31" s="101"/>
      <c r="K31" s="101"/>
      <c r="L31" s="101"/>
      <c r="M31" s="100" t="s">
        <v>135</v>
      </c>
    </row>
    <row r="32" spans="1:13" ht="12.75">
      <c r="A32" s="41"/>
      <c r="B32" s="42"/>
      <c r="C32" s="101" t="s">
        <v>149</v>
      </c>
      <c r="D32" s="101"/>
      <c r="E32" s="96">
        <v>104486.98</v>
      </c>
      <c r="F32" s="97">
        <v>130608.72</v>
      </c>
      <c r="G32" s="97">
        <v>52000</v>
      </c>
      <c r="H32" s="97">
        <v>65000</v>
      </c>
      <c r="I32" s="101"/>
      <c r="J32" s="101"/>
      <c r="K32" s="101"/>
      <c r="L32" s="101"/>
      <c r="M32" s="100" t="s">
        <v>135</v>
      </c>
    </row>
    <row r="33" spans="1:13" ht="12.75">
      <c r="A33" s="41"/>
      <c r="B33" s="42"/>
      <c r="C33" s="101" t="s">
        <v>26</v>
      </c>
      <c r="D33" s="101"/>
      <c r="E33" s="96">
        <v>5873.66</v>
      </c>
      <c r="F33" s="97">
        <v>7342.08</v>
      </c>
      <c r="G33" s="97">
        <v>5873.6</v>
      </c>
      <c r="H33" s="97">
        <v>7342</v>
      </c>
      <c r="I33" s="101"/>
      <c r="J33" s="101"/>
      <c r="K33" s="101"/>
      <c r="L33" s="101"/>
      <c r="M33" s="100" t="s">
        <v>135</v>
      </c>
    </row>
    <row r="34" spans="1:13" ht="12.75">
      <c r="A34" s="41"/>
      <c r="B34" s="42"/>
      <c r="C34" s="101" t="s">
        <v>27</v>
      </c>
      <c r="D34" s="101"/>
      <c r="E34" s="96">
        <v>13445.18</v>
      </c>
      <c r="F34" s="97">
        <v>16806.48</v>
      </c>
      <c r="G34" s="97">
        <v>13680</v>
      </c>
      <c r="H34" s="97">
        <v>17100</v>
      </c>
      <c r="I34" s="101"/>
      <c r="J34" s="101"/>
      <c r="K34" s="101"/>
      <c r="L34" s="101"/>
      <c r="M34" s="100" t="s">
        <v>135</v>
      </c>
    </row>
    <row r="35" spans="1:13" ht="12.75">
      <c r="A35" s="41"/>
      <c r="B35" s="42"/>
      <c r="C35" s="101" t="s">
        <v>28</v>
      </c>
      <c r="D35" s="101"/>
      <c r="E35" s="96">
        <v>20420.16</v>
      </c>
      <c r="F35" s="97">
        <v>25525.2</v>
      </c>
      <c r="G35" s="97">
        <v>20420.16</v>
      </c>
      <c r="H35" s="97">
        <v>25525.2</v>
      </c>
      <c r="I35" s="101"/>
      <c r="J35" s="101"/>
      <c r="K35" s="101"/>
      <c r="L35" s="101"/>
      <c r="M35" s="100" t="s">
        <v>135</v>
      </c>
    </row>
    <row r="36" spans="1:13" ht="12.75">
      <c r="A36" s="41"/>
      <c r="B36" s="42"/>
      <c r="C36" s="101" t="s">
        <v>29</v>
      </c>
      <c r="D36" s="101"/>
      <c r="E36" s="96">
        <v>24917.18</v>
      </c>
      <c r="F36" s="97">
        <v>31146.48</v>
      </c>
      <c r="G36" s="97">
        <v>24917.18</v>
      </c>
      <c r="H36" s="97">
        <v>31146.48</v>
      </c>
      <c r="I36" s="101"/>
      <c r="J36" s="101"/>
      <c r="K36" s="101"/>
      <c r="L36" s="101"/>
      <c r="M36" s="100" t="s">
        <v>135</v>
      </c>
    </row>
    <row r="37" spans="1:13" ht="12.75">
      <c r="A37" s="41"/>
      <c r="B37" s="42"/>
      <c r="C37" s="101" t="s">
        <v>106</v>
      </c>
      <c r="D37" s="101"/>
      <c r="E37" s="96">
        <v>4818.24</v>
      </c>
      <c r="F37" s="97">
        <v>6022.8</v>
      </c>
      <c r="G37" s="97">
        <v>4818.24</v>
      </c>
      <c r="H37" s="97">
        <v>6022.8</v>
      </c>
      <c r="I37" s="101"/>
      <c r="J37" s="101"/>
      <c r="K37" s="101"/>
      <c r="L37" s="101"/>
      <c r="M37" s="100" t="s">
        <v>135</v>
      </c>
    </row>
    <row r="38" spans="1:13" ht="12.75">
      <c r="A38" s="41"/>
      <c r="B38" s="42"/>
      <c r="C38" s="101" t="s">
        <v>107</v>
      </c>
      <c r="D38" s="101"/>
      <c r="E38" s="96">
        <v>11747.33</v>
      </c>
      <c r="F38" s="97">
        <v>14684.16</v>
      </c>
      <c r="G38" s="97">
        <v>11747.33</v>
      </c>
      <c r="H38" s="97">
        <v>14684.16</v>
      </c>
      <c r="I38" s="101"/>
      <c r="J38" s="101"/>
      <c r="K38" s="101"/>
      <c r="L38" s="101"/>
      <c r="M38" s="100" t="s">
        <v>135</v>
      </c>
    </row>
    <row r="39" spans="1:13" ht="12.75">
      <c r="A39" s="41"/>
      <c r="B39" s="42"/>
      <c r="C39" s="101" t="s">
        <v>108</v>
      </c>
      <c r="D39" s="101"/>
      <c r="E39" s="96">
        <v>23402.88</v>
      </c>
      <c r="F39" s="97">
        <v>29253.6</v>
      </c>
      <c r="G39" s="97">
        <v>17600</v>
      </c>
      <c r="H39" s="97">
        <v>22000</v>
      </c>
      <c r="I39" s="101"/>
      <c r="J39" s="101"/>
      <c r="K39" s="101"/>
      <c r="L39" s="101"/>
      <c r="M39" s="100" t="s">
        <v>135</v>
      </c>
    </row>
    <row r="40" spans="1:13" ht="12.75">
      <c r="A40" s="41"/>
      <c r="B40" s="42"/>
      <c r="C40" s="101" t="s">
        <v>109</v>
      </c>
      <c r="D40" s="101"/>
      <c r="E40" s="96">
        <v>8672.83</v>
      </c>
      <c r="F40" s="97">
        <v>10841.04</v>
      </c>
      <c r="G40" s="97">
        <v>8672.83</v>
      </c>
      <c r="H40" s="97">
        <v>10841.04</v>
      </c>
      <c r="I40" s="101"/>
      <c r="J40" s="101"/>
      <c r="K40" s="101"/>
      <c r="L40" s="101"/>
      <c r="M40" s="100" t="s">
        <v>135</v>
      </c>
    </row>
    <row r="41" spans="1:13" ht="12.75">
      <c r="A41" s="41"/>
      <c r="B41" s="42"/>
      <c r="C41" s="101" t="s">
        <v>110</v>
      </c>
      <c r="D41" s="101"/>
      <c r="E41" s="96">
        <v>24641.86</v>
      </c>
      <c r="F41" s="97">
        <v>30802.32</v>
      </c>
      <c r="G41" s="97">
        <v>24641.86</v>
      </c>
      <c r="H41" s="97">
        <v>30802.32</v>
      </c>
      <c r="I41" s="101"/>
      <c r="J41" s="101"/>
      <c r="K41" s="101"/>
      <c r="L41" s="101"/>
      <c r="M41" s="100" t="s">
        <v>135</v>
      </c>
    </row>
    <row r="42" spans="1:13" ht="12.75">
      <c r="A42" s="41"/>
      <c r="B42" s="42"/>
      <c r="C42" s="101" t="s">
        <v>111</v>
      </c>
      <c r="D42" s="101"/>
      <c r="E42" s="96">
        <v>3854.59</v>
      </c>
      <c r="F42" s="97">
        <v>4818.24</v>
      </c>
      <c r="G42" s="97">
        <v>8000</v>
      </c>
      <c r="H42" s="97">
        <v>10000</v>
      </c>
      <c r="I42" s="101"/>
      <c r="J42" s="101"/>
      <c r="K42" s="101"/>
      <c r="L42" s="101"/>
      <c r="M42" s="100" t="s">
        <v>135</v>
      </c>
    </row>
    <row r="43" spans="1:13" ht="12.75">
      <c r="A43" s="41"/>
      <c r="B43" s="42"/>
      <c r="C43" s="101" t="s">
        <v>112</v>
      </c>
      <c r="D43" s="101"/>
      <c r="E43" s="96">
        <v>5093.56</v>
      </c>
      <c r="F43" s="97">
        <v>6366.96</v>
      </c>
      <c r="G43" s="97">
        <v>5360</v>
      </c>
      <c r="H43" s="97">
        <v>6700</v>
      </c>
      <c r="I43" s="96"/>
      <c r="J43" s="101"/>
      <c r="K43" s="101"/>
      <c r="L43" s="101"/>
      <c r="M43" s="100" t="s">
        <v>135</v>
      </c>
    </row>
    <row r="44" spans="1:13" ht="12.75">
      <c r="A44" s="32"/>
      <c r="B44" s="32"/>
      <c r="C44" s="101" t="s">
        <v>7</v>
      </c>
      <c r="D44" s="101"/>
      <c r="E44" s="96">
        <v>10172</v>
      </c>
      <c r="F44" s="97">
        <v>12715</v>
      </c>
      <c r="G44" s="97">
        <v>7200</v>
      </c>
      <c r="H44" s="97">
        <v>9000</v>
      </c>
      <c r="I44" s="101"/>
      <c r="J44" s="101"/>
      <c r="K44" s="101"/>
      <c r="L44" s="101"/>
      <c r="M44" s="100" t="s">
        <v>135</v>
      </c>
    </row>
    <row r="45" spans="1:13" ht="12.75">
      <c r="A45" s="32"/>
      <c r="B45" s="32"/>
      <c r="C45" s="101" t="s">
        <v>8</v>
      </c>
      <c r="D45" s="101"/>
      <c r="E45" s="96">
        <v>23526.93</v>
      </c>
      <c r="F45" s="97">
        <v>29408.66</v>
      </c>
      <c r="G45" s="97">
        <v>28800</v>
      </c>
      <c r="H45" s="97">
        <v>36000</v>
      </c>
      <c r="I45" s="101"/>
      <c r="J45" s="101"/>
      <c r="K45" s="101"/>
      <c r="L45" s="101"/>
      <c r="M45" s="100" t="s">
        <v>135</v>
      </c>
    </row>
    <row r="46" spans="1:13" ht="12.75">
      <c r="A46" s="32"/>
      <c r="B46" s="32"/>
      <c r="C46" s="101" t="s">
        <v>9</v>
      </c>
      <c r="D46" s="101"/>
      <c r="E46" s="96">
        <v>14588.48</v>
      </c>
      <c r="F46" s="97">
        <v>18235.6</v>
      </c>
      <c r="G46" s="97">
        <v>16800</v>
      </c>
      <c r="H46" s="97">
        <v>21000</v>
      </c>
      <c r="I46" s="101"/>
      <c r="J46" s="101"/>
      <c r="K46" s="101"/>
      <c r="L46" s="101"/>
      <c r="M46" s="100" t="s">
        <v>135</v>
      </c>
    </row>
    <row r="47" spans="1:13" ht="13.5" thickBot="1">
      <c r="A47" s="34"/>
      <c r="B47" s="34"/>
      <c r="C47" s="102" t="s">
        <v>10</v>
      </c>
      <c r="D47" s="102"/>
      <c r="E47" s="103">
        <v>17714.99</v>
      </c>
      <c r="F47" s="104">
        <v>22143.74</v>
      </c>
      <c r="G47" s="104">
        <v>16800</v>
      </c>
      <c r="H47" s="104">
        <v>21000</v>
      </c>
      <c r="I47" s="103"/>
      <c r="J47" s="105"/>
      <c r="K47" s="105"/>
      <c r="L47" s="105"/>
      <c r="M47" s="100" t="s">
        <v>135</v>
      </c>
    </row>
    <row r="48" spans="1:13" ht="13.5" thickBot="1">
      <c r="A48" s="23" t="s">
        <v>37</v>
      </c>
      <c r="B48" s="44"/>
      <c r="C48" s="36" t="s">
        <v>124</v>
      </c>
      <c r="D48" s="36"/>
      <c r="E48" s="45"/>
      <c r="F48" s="38">
        <v>6022800</v>
      </c>
      <c r="G48" s="38"/>
      <c r="H48" s="38">
        <v>6180000</v>
      </c>
      <c r="I48" s="29"/>
      <c r="J48" s="29"/>
      <c r="K48" s="29"/>
      <c r="L48" s="29"/>
      <c r="M48" s="46"/>
    </row>
    <row r="49" spans="1:13" ht="13.5" thickBot="1">
      <c r="A49" s="23" t="s">
        <v>39</v>
      </c>
      <c r="B49" s="35">
        <v>3223</v>
      </c>
      <c r="C49" s="47" t="s">
        <v>30</v>
      </c>
      <c r="D49" s="47"/>
      <c r="E49" s="37">
        <f>SUM(E50:E56)</f>
        <v>952405.6</v>
      </c>
      <c r="F49" s="38">
        <f>SUM(F50:F56)</f>
        <v>1190507</v>
      </c>
      <c r="G49" s="38">
        <f>SUM(G50:G56)</f>
        <v>953215.9999999999</v>
      </c>
      <c r="H49" s="38">
        <f>SUM(H50:H56)</f>
        <v>1191520</v>
      </c>
      <c r="I49" s="29"/>
      <c r="J49" s="29"/>
      <c r="K49" s="29"/>
      <c r="L49" s="29"/>
      <c r="M49" s="46"/>
    </row>
    <row r="50" spans="1:13" ht="12.75">
      <c r="A50" s="30"/>
      <c r="B50" s="30"/>
      <c r="C50" s="100" t="s">
        <v>32</v>
      </c>
      <c r="D50" s="100"/>
      <c r="E50" s="86">
        <v>99906.97</v>
      </c>
      <c r="F50" s="95">
        <v>124883.71</v>
      </c>
      <c r="G50" s="86">
        <v>99906.97</v>
      </c>
      <c r="H50" s="95">
        <v>124883.71</v>
      </c>
      <c r="I50" s="30"/>
      <c r="J50" s="30"/>
      <c r="K50" s="30"/>
      <c r="L50" s="30"/>
      <c r="M50" s="32" t="s">
        <v>139</v>
      </c>
    </row>
    <row r="51" spans="1:13" ht="12.75">
      <c r="A51" s="32"/>
      <c r="B51" s="32"/>
      <c r="C51" s="101" t="s">
        <v>33</v>
      </c>
      <c r="D51" s="101"/>
      <c r="E51" s="96">
        <v>133357.03</v>
      </c>
      <c r="F51" s="97">
        <v>166696.29</v>
      </c>
      <c r="G51" s="96">
        <v>133357.03</v>
      </c>
      <c r="H51" s="97">
        <v>166696.29</v>
      </c>
      <c r="I51" s="32"/>
      <c r="J51" s="32"/>
      <c r="K51" s="32"/>
      <c r="L51" s="30"/>
      <c r="M51" s="32" t="s">
        <v>96</v>
      </c>
    </row>
    <row r="52" spans="1:13" ht="12.75">
      <c r="A52" s="32"/>
      <c r="B52" s="32"/>
      <c r="C52" s="105" t="s">
        <v>34</v>
      </c>
      <c r="D52" s="105"/>
      <c r="E52" s="96">
        <v>7877.6</v>
      </c>
      <c r="F52" s="97">
        <v>9847</v>
      </c>
      <c r="G52" s="97">
        <v>6000</v>
      </c>
      <c r="H52" s="97">
        <v>7500</v>
      </c>
      <c r="I52" s="32"/>
      <c r="J52" s="32"/>
      <c r="K52" s="32"/>
      <c r="L52" s="30"/>
      <c r="M52" s="32" t="s">
        <v>135</v>
      </c>
    </row>
    <row r="53" spans="1:13" ht="12.75">
      <c r="A53" s="32"/>
      <c r="B53" s="69"/>
      <c r="C53" s="173" t="s">
        <v>137</v>
      </c>
      <c r="D53" s="174"/>
      <c r="E53" s="106">
        <v>450607.92</v>
      </c>
      <c r="F53" s="97">
        <v>563259.9</v>
      </c>
      <c r="G53" s="106">
        <v>450607.92</v>
      </c>
      <c r="H53" s="97">
        <v>563259.9</v>
      </c>
      <c r="I53" s="32" t="s">
        <v>141</v>
      </c>
      <c r="J53" s="32"/>
      <c r="K53" s="32" t="s">
        <v>134</v>
      </c>
      <c r="L53" s="30"/>
      <c r="M53" s="32" t="s">
        <v>136</v>
      </c>
    </row>
    <row r="54" spans="1:13" ht="12.75">
      <c r="A54" s="32"/>
      <c r="B54" s="32"/>
      <c r="C54" s="173" t="s">
        <v>138</v>
      </c>
      <c r="D54" s="174"/>
      <c r="E54" s="96">
        <v>38864.08</v>
      </c>
      <c r="F54" s="97">
        <v>48580.1</v>
      </c>
      <c r="G54" s="96">
        <v>38864.08</v>
      </c>
      <c r="H54" s="97">
        <v>48580.1</v>
      </c>
      <c r="I54" s="32"/>
      <c r="J54" s="32"/>
      <c r="K54" s="32"/>
      <c r="L54" s="30"/>
      <c r="M54" s="32" t="s">
        <v>139</v>
      </c>
    </row>
    <row r="55" spans="1:13" ht="12.75">
      <c r="A55" s="32"/>
      <c r="B55" s="32"/>
      <c r="C55" s="101" t="s">
        <v>35</v>
      </c>
      <c r="D55" s="101"/>
      <c r="E55" s="96">
        <v>216992</v>
      </c>
      <c r="F55" s="97">
        <v>271240</v>
      </c>
      <c r="G55" s="96">
        <v>216992</v>
      </c>
      <c r="H55" s="97">
        <v>271240</v>
      </c>
      <c r="I55" s="32" t="s">
        <v>141</v>
      </c>
      <c r="J55" s="32"/>
      <c r="K55" s="32" t="s">
        <v>134</v>
      </c>
      <c r="L55" s="30"/>
      <c r="M55" s="32" t="s">
        <v>136</v>
      </c>
    </row>
    <row r="56" spans="1:13" ht="13.5" thickBot="1">
      <c r="A56" s="34"/>
      <c r="B56" s="34"/>
      <c r="C56" s="166" t="s">
        <v>36</v>
      </c>
      <c r="D56" s="105" t="s">
        <v>143</v>
      </c>
      <c r="E56" s="107">
        <v>4800</v>
      </c>
      <c r="F56" s="104">
        <v>6000</v>
      </c>
      <c r="G56" s="104">
        <v>7488</v>
      </c>
      <c r="H56" s="104">
        <v>9360</v>
      </c>
      <c r="I56" s="4"/>
      <c r="J56" s="34"/>
      <c r="K56" s="34"/>
      <c r="L56" s="30"/>
      <c r="M56" s="32" t="s">
        <v>135</v>
      </c>
    </row>
    <row r="57" spans="1:13" ht="13.5" thickBot="1">
      <c r="A57" s="23" t="s">
        <v>43</v>
      </c>
      <c r="B57" s="48">
        <v>3224</v>
      </c>
      <c r="C57" s="49" t="s">
        <v>38</v>
      </c>
      <c r="D57" s="49"/>
      <c r="E57" s="87">
        <f>E58</f>
        <v>13766.4</v>
      </c>
      <c r="F57" s="37">
        <f>F58</f>
        <v>17208</v>
      </c>
      <c r="G57" s="37">
        <f>SUM(G58)</f>
        <v>6800</v>
      </c>
      <c r="H57" s="37">
        <f>SUM(H58)</f>
        <v>8500</v>
      </c>
      <c r="I57" s="29"/>
      <c r="J57" s="29"/>
      <c r="K57" s="29"/>
      <c r="L57" s="29"/>
      <c r="M57" s="46"/>
    </row>
    <row r="58" spans="1:13" ht="13.5" thickBot="1">
      <c r="A58" s="50"/>
      <c r="B58" s="51"/>
      <c r="C58" s="113" t="s">
        <v>77</v>
      </c>
      <c r="D58" s="113"/>
      <c r="E58" s="108">
        <v>13766.4</v>
      </c>
      <c r="F58" s="109">
        <v>17208</v>
      </c>
      <c r="G58" s="109">
        <v>6800</v>
      </c>
      <c r="H58" s="109">
        <v>8500</v>
      </c>
      <c r="I58" s="29"/>
      <c r="J58" s="19"/>
      <c r="K58" s="19"/>
      <c r="L58" s="19"/>
      <c r="M58" s="32" t="s">
        <v>135</v>
      </c>
    </row>
    <row r="59" spans="1:13" ht="13.5" thickBot="1">
      <c r="A59" s="23" t="s">
        <v>47</v>
      </c>
      <c r="B59" s="35">
        <v>3225</v>
      </c>
      <c r="C59" s="36" t="s">
        <v>40</v>
      </c>
      <c r="D59" s="36"/>
      <c r="E59" s="37">
        <f>SUM(E60:E61)</f>
        <v>61184</v>
      </c>
      <c r="F59" s="52">
        <f>SUM(F60:F61)</f>
        <v>76480</v>
      </c>
      <c r="G59" s="52">
        <f>SUM(G60:G61)</f>
        <v>43878.4</v>
      </c>
      <c r="H59" s="52">
        <f>SUM(H60:H61)</f>
        <v>54848</v>
      </c>
      <c r="I59" s="11"/>
      <c r="J59" s="29"/>
      <c r="K59" s="29"/>
      <c r="L59" s="29"/>
      <c r="M59" s="46"/>
    </row>
    <row r="60" spans="1:13" ht="12.75">
      <c r="A60" s="30"/>
      <c r="B60" s="30"/>
      <c r="C60" s="100" t="s">
        <v>41</v>
      </c>
      <c r="D60" s="30"/>
      <c r="E60" s="86">
        <v>26105.6</v>
      </c>
      <c r="F60" s="95">
        <v>32632</v>
      </c>
      <c r="G60" s="95">
        <v>8800</v>
      </c>
      <c r="H60" s="95">
        <v>11000</v>
      </c>
      <c r="I60" s="30"/>
      <c r="J60" s="30"/>
      <c r="K60" s="30"/>
      <c r="L60" s="30"/>
      <c r="M60" s="32" t="s">
        <v>135</v>
      </c>
    </row>
    <row r="61" spans="1:13" ht="13.5" thickBot="1">
      <c r="A61" s="34"/>
      <c r="B61" s="34"/>
      <c r="C61" s="105" t="s">
        <v>42</v>
      </c>
      <c r="D61" s="34"/>
      <c r="E61" s="107">
        <v>35078.4</v>
      </c>
      <c r="F61" s="107">
        <v>43848</v>
      </c>
      <c r="G61" s="103">
        <v>35078.4</v>
      </c>
      <c r="H61" s="103">
        <v>43848</v>
      </c>
      <c r="I61" s="34"/>
      <c r="J61" s="34"/>
      <c r="K61" s="34"/>
      <c r="L61" s="34"/>
      <c r="M61" s="32" t="s">
        <v>135</v>
      </c>
    </row>
    <row r="62" spans="1:13" ht="13.5" thickBot="1">
      <c r="A62" s="23" t="s">
        <v>51</v>
      </c>
      <c r="B62" s="35">
        <v>3227</v>
      </c>
      <c r="C62" s="36" t="s">
        <v>48</v>
      </c>
      <c r="D62" s="36"/>
      <c r="E62" s="37">
        <f>E63</f>
        <v>15296</v>
      </c>
      <c r="F62" s="37">
        <f>F63</f>
        <v>19120</v>
      </c>
      <c r="G62" s="37">
        <f>SUM(G63)</f>
        <v>28000</v>
      </c>
      <c r="H62" s="37">
        <f>SUM(H63)</f>
        <v>35000</v>
      </c>
      <c r="I62" s="29"/>
      <c r="J62" s="29"/>
      <c r="K62" s="29"/>
      <c r="L62" s="29"/>
      <c r="M62" s="46"/>
    </row>
    <row r="63" spans="1:13" ht="13.5" thickBot="1">
      <c r="A63" s="50"/>
      <c r="B63" s="53"/>
      <c r="C63" s="115" t="s">
        <v>76</v>
      </c>
      <c r="D63" s="115"/>
      <c r="E63" s="110">
        <v>15296</v>
      </c>
      <c r="F63" s="111">
        <v>19120</v>
      </c>
      <c r="G63" s="144">
        <v>28000</v>
      </c>
      <c r="H63" s="144">
        <v>35000</v>
      </c>
      <c r="I63" s="2"/>
      <c r="J63" s="19"/>
      <c r="K63" s="19"/>
      <c r="L63" s="19"/>
      <c r="M63" s="32" t="s">
        <v>135</v>
      </c>
    </row>
    <row r="64" spans="1:13" ht="13.5" thickBot="1">
      <c r="A64" s="23" t="s">
        <v>63</v>
      </c>
      <c r="B64" s="35">
        <v>3231</v>
      </c>
      <c r="C64" s="29" t="s">
        <v>44</v>
      </c>
      <c r="D64" s="29"/>
      <c r="E64" s="37">
        <f>SUM(E65:E68)</f>
        <v>67902.4</v>
      </c>
      <c r="F64" s="38">
        <f>SUM(F65:F68)</f>
        <v>84878</v>
      </c>
      <c r="G64" s="38">
        <f>SUM(G65:G68)</f>
        <v>71320</v>
      </c>
      <c r="H64" s="38">
        <f>SUM(H65:H68)</f>
        <v>89150</v>
      </c>
      <c r="I64" s="29"/>
      <c r="J64" s="29"/>
      <c r="K64" s="29"/>
      <c r="L64" s="29"/>
      <c r="M64" s="46"/>
    </row>
    <row r="65" spans="1:13" ht="12.75">
      <c r="A65" s="30"/>
      <c r="B65" s="30"/>
      <c r="C65" s="100" t="s">
        <v>45</v>
      </c>
      <c r="D65" s="100"/>
      <c r="E65" s="86">
        <v>57552</v>
      </c>
      <c r="F65" s="95">
        <v>71940</v>
      </c>
      <c r="G65" s="95">
        <v>59360</v>
      </c>
      <c r="H65" s="95">
        <v>74200</v>
      </c>
      <c r="I65" s="30"/>
      <c r="J65" s="30"/>
      <c r="K65" s="30"/>
      <c r="L65" s="30"/>
      <c r="M65" s="32" t="s">
        <v>135</v>
      </c>
    </row>
    <row r="66" spans="1:13" ht="12.75">
      <c r="A66" s="32"/>
      <c r="B66" s="32"/>
      <c r="C66" s="101" t="s">
        <v>46</v>
      </c>
      <c r="D66" s="101"/>
      <c r="E66" s="96">
        <v>2400</v>
      </c>
      <c r="F66" s="97">
        <v>3000</v>
      </c>
      <c r="G66" s="97">
        <v>2400</v>
      </c>
      <c r="H66" s="97">
        <v>3000</v>
      </c>
      <c r="I66" s="32"/>
      <c r="J66" s="32"/>
      <c r="K66" s="32"/>
      <c r="L66" s="32"/>
      <c r="M66" s="32" t="s">
        <v>135</v>
      </c>
    </row>
    <row r="67" spans="1:13" ht="12.75">
      <c r="A67" s="32"/>
      <c r="B67" s="32"/>
      <c r="C67" s="101" t="s">
        <v>49</v>
      </c>
      <c r="D67" s="101"/>
      <c r="E67" s="96">
        <v>6038.4</v>
      </c>
      <c r="F67" s="97">
        <v>7548</v>
      </c>
      <c r="G67" s="97">
        <v>6800</v>
      </c>
      <c r="H67" s="97">
        <v>8500</v>
      </c>
      <c r="I67" s="32"/>
      <c r="J67" s="32"/>
      <c r="K67" s="32"/>
      <c r="L67" s="32"/>
      <c r="M67" s="32" t="s">
        <v>135</v>
      </c>
    </row>
    <row r="68" spans="1:13" ht="12.75">
      <c r="A68" s="32"/>
      <c r="B68" s="56"/>
      <c r="C68" s="114" t="s">
        <v>50</v>
      </c>
      <c r="D68" s="114"/>
      <c r="E68" s="112">
        <v>1912</v>
      </c>
      <c r="F68" s="96">
        <v>2390</v>
      </c>
      <c r="G68" s="96">
        <v>2760</v>
      </c>
      <c r="H68" s="96">
        <v>3450</v>
      </c>
      <c r="I68" s="32"/>
      <c r="J68" s="32"/>
      <c r="K68" s="32"/>
      <c r="L68" s="32"/>
      <c r="M68" s="32" t="s">
        <v>135</v>
      </c>
    </row>
    <row r="69" spans="1:13" ht="12.75">
      <c r="A69" s="57"/>
      <c r="B69" s="58"/>
      <c r="C69" s="58"/>
      <c r="D69" s="58"/>
      <c r="E69" s="59"/>
      <c r="F69" s="60"/>
      <c r="G69" s="60"/>
      <c r="H69" s="60"/>
      <c r="I69" s="57"/>
      <c r="J69" s="57"/>
      <c r="K69" s="57"/>
      <c r="L69" s="57"/>
      <c r="M69" s="57"/>
    </row>
    <row r="70" spans="1:13" ht="13.5" thickBot="1">
      <c r="A70" s="57"/>
      <c r="B70" s="58"/>
      <c r="C70" s="58"/>
      <c r="D70" s="58"/>
      <c r="E70" s="59"/>
      <c r="F70" s="60"/>
      <c r="G70" s="60"/>
      <c r="H70" s="60"/>
      <c r="I70" s="57"/>
      <c r="J70" s="57"/>
      <c r="K70" s="57"/>
      <c r="L70" s="57"/>
      <c r="M70" s="57"/>
    </row>
    <row r="71" spans="1:13" ht="13.5" thickBot="1">
      <c r="A71" s="23" t="s">
        <v>67</v>
      </c>
      <c r="B71" s="35">
        <v>3232</v>
      </c>
      <c r="C71" s="29" t="s">
        <v>52</v>
      </c>
      <c r="D71" s="29"/>
      <c r="E71" s="37">
        <f>SUM(E72:E84)</f>
        <v>664608</v>
      </c>
      <c r="F71" s="37">
        <f>SUM(F72:F84)</f>
        <v>830760</v>
      </c>
      <c r="G71" s="37">
        <f>SUM(G72:G84)</f>
        <v>364000</v>
      </c>
      <c r="H71" s="37">
        <f>SUM(H72:H84)</f>
        <v>455000</v>
      </c>
      <c r="I71" s="29"/>
      <c r="J71" s="29"/>
      <c r="K71" s="29"/>
      <c r="L71" s="29"/>
      <c r="M71" s="46"/>
    </row>
    <row r="72" spans="1:13" ht="13.5" thickBot="1">
      <c r="A72" s="63"/>
      <c r="B72" s="64"/>
      <c r="C72" s="117" t="s">
        <v>116</v>
      </c>
      <c r="D72" s="117"/>
      <c r="E72" s="110">
        <v>320448</v>
      </c>
      <c r="F72" s="111">
        <v>400560</v>
      </c>
      <c r="G72" s="110">
        <v>80000</v>
      </c>
      <c r="H72" s="110">
        <v>100000</v>
      </c>
      <c r="I72" s="18"/>
      <c r="J72" s="30" t="s">
        <v>97</v>
      </c>
      <c r="K72" s="19"/>
      <c r="L72" s="19"/>
      <c r="M72" s="65"/>
    </row>
    <row r="73" spans="1:13" ht="12.75">
      <c r="A73" s="32"/>
      <c r="B73" s="56"/>
      <c r="C73" s="118" t="s">
        <v>53</v>
      </c>
      <c r="D73" s="119"/>
      <c r="E73" s="120">
        <v>14766.4</v>
      </c>
      <c r="F73" s="146">
        <v>18458</v>
      </c>
      <c r="G73" s="147">
        <v>15360</v>
      </c>
      <c r="H73" s="121">
        <v>19200</v>
      </c>
      <c r="I73" s="70"/>
      <c r="J73" s="32" t="s">
        <v>97</v>
      </c>
      <c r="K73" s="32"/>
      <c r="L73" s="32"/>
      <c r="M73" s="32"/>
    </row>
    <row r="74" spans="1:13" ht="12.75">
      <c r="A74" s="32"/>
      <c r="B74" s="32"/>
      <c r="C74" s="101" t="s">
        <v>54</v>
      </c>
      <c r="D74" s="122"/>
      <c r="E74" s="123">
        <v>16632</v>
      </c>
      <c r="F74" s="97">
        <v>20790</v>
      </c>
      <c r="G74" s="96">
        <v>13226.4</v>
      </c>
      <c r="H74" s="124">
        <v>16533</v>
      </c>
      <c r="I74" s="70"/>
      <c r="J74" s="32" t="s">
        <v>97</v>
      </c>
      <c r="K74" s="32"/>
      <c r="L74" s="32"/>
      <c r="M74" s="32"/>
    </row>
    <row r="75" spans="1:13" ht="12.75">
      <c r="A75" s="32"/>
      <c r="B75" s="32"/>
      <c r="C75" s="101" t="s">
        <v>55</v>
      </c>
      <c r="D75" s="122"/>
      <c r="E75" s="123">
        <v>2297.6</v>
      </c>
      <c r="F75" s="97">
        <v>2872</v>
      </c>
      <c r="G75" s="96">
        <v>2104</v>
      </c>
      <c r="H75" s="124">
        <v>2630</v>
      </c>
      <c r="I75" s="70"/>
      <c r="J75" s="32" t="s">
        <v>97</v>
      </c>
      <c r="K75" s="32"/>
      <c r="L75" s="32"/>
      <c r="M75" s="32"/>
    </row>
    <row r="76" spans="1:13" ht="12.75">
      <c r="A76" s="32"/>
      <c r="B76" s="32"/>
      <c r="C76" s="101" t="s">
        <v>164</v>
      </c>
      <c r="D76" s="122"/>
      <c r="E76" s="123">
        <v>24672</v>
      </c>
      <c r="F76" s="97">
        <v>30840</v>
      </c>
      <c r="G76" s="96">
        <v>16000</v>
      </c>
      <c r="H76" s="124">
        <v>20000</v>
      </c>
      <c r="I76" s="70"/>
      <c r="J76" s="32" t="s">
        <v>97</v>
      </c>
      <c r="K76" s="32"/>
      <c r="L76" s="32"/>
      <c r="M76" s="32"/>
    </row>
    <row r="77" spans="1:13" ht="12.75">
      <c r="A77" s="32"/>
      <c r="B77" s="32"/>
      <c r="C77" s="101" t="s">
        <v>56</v>
      </c>
      <c r="D77" s="122"/>
      <c r="E77" s="123">
        <v>7240.8</v>
      </c>
      <c r="F77" s="97">
        <v>9051</v>
      </c>
      <c r="G77" s="96"/>
      <c r="H77" s="124"/>
      <c r="I77" s="70"/>
      <c r="J77" s="32" t="s">
        <v>97</v>
      </c>
      <c r="K77" s="32"/>
      <c r="L77" s="32"/>
      <c r="M77" s="32"/>
    </row>
    <row r="78" spans="1:13" ht="12.75">
      <c r="A78" s="32"/>
      <c r="B78" s="32"/>
      <c r="C78" s="101" t="s">
        <v>57</v>
      </c>
      <c r="D78" s="122"/>
      <c r="E78" s="123">
        <v>14400</v>
      </c>
      <c r="F78" s="97">
        <v>18000</v>
      </c>
      <c r="G78" s="96">
        <v>20325.6</v>
      </c>
      <c r="H78" s="124">
        <v>25407</v>
      </c>
      <c r="I78" s="70"/>
      <c r="J78" s="32" t="s">
        <v>97</v>
      </c>
      <c r="K78" s="32"/>
      <c r="L78" s="32"/>
      <c r="M78" s="32"/>
    </row>
    <row r="79" spans="1:14" ht="12.75">
      <c r="A79" s="32"/>
      <c r="B79" s="32"/>
      <c r="C79" s="101" t="s">
        <v>58</v>
      </c>
      <c r="D79" s="122"/>
      <c r="E79" s="123">
        <v>12311.2</v>
      </c>
      <c r="F79" s="97">
        <v>15389</v>
      </c>
      <c r="G79" s="96">
        <v>8000</v>
      </c>
      <c r="H79" s="124">
        <v>10000</v>
      </c>
      <c r="I79" s="70"/>
      <c r="J79" s="32" t="s">
        <v>97</v>
      </c>
      <c r="K79" s="32"/>
      <c r="L79" s="32"/>
      <c r="M79" s="32"/>
      <c r="N79" s="116"/>
    </row>
    <row r="80" spans="1:13" ht="13.5" thickBot="1">
      <c r="A80" s="32"/>
      <c r="B80" s="32"/>
      <c r="C80" s="101" t="s">
        <v>59</v>
      </c>
      <c r="D80" s="122"/>
      <c r="E80" s="125">
        <v>22400</v>
      </c>
      <c r="F80" s="135">
        <v>28000</v>
      </c>
      <c r="G80" s="107">
        <v>8984</v>
      </c>
      <c r="H80" s="126">
        <v>11230</v>
      </c>
      <c r="I80" s="71"/>
      <c r="J80" s="32" t="s">
        <v>97</v>
      </c>
      <c r="K80" s="32"/>
      <c r="L80" s="32"/>
      <c r="M80" s="32"/>
    </row>
    <row r="81" spans="1:13" ht="12.75">
      <c r="A81" s="32"/>
      <c r="B81" s="56"/>
      <c r="C81" s="114" t="s">
        <v>60</v>
      </c>
      <c r="D81" s="114"/>
      <c r="E81" s="127">
        <v>100000</v>
      </c>
      <c r="F81" s="95">
        <v>125000</v>
      </c>
      <c r="G81" s="86">
        <v>66400</v>
      </c>
      <c r="H81" s="86">
        <v>83000</v>
      </c>
      <c r="I81" s="70"/>
      <c r="J81" s="32" t="s">
        <v>97</v>
      </c>
      <c r="K81" s="33"/>
      <c r="L81" s="31"/>
      <c r="M81" s="32"/>
    </row>
    <row r="82" spans="1:13" ht="12.75">
      <c r="A82" s="32"/>
      <c r="B82" s="32"/>
      <c r="C82" s="114" t="s">
        <v>61</v>
      </c>
      <c r="D82" s="114"/>
      <c r="E82" s="112">
        <v>33600</v>
      </c>
      <c r="F82" s="97">
        <v>42000</v>
      </c>
      <c r="G82" s="97">
        <v>35200</v>
      </c>
      <c r="H82" s="97">
        <v>44000</v>
      </c>
      <c r="I82" s="32"/>
      <c r="J82" s="32" t="s">
        <v>97</v>
      </c>
      <c r="K82" s="32"/>
      <c r="L82" s="30"/>
      <c r="M82" s="32"/>
    </row>
    <row r="83" spans="1:13" ht="12.75">
      <c r="A83" s="32"/>
      <c r="B83" s="32"/>
      <c r="C83" s="114" t="s">
        <v>62</v>
      </c>
      <c r="D83" s="114"/>
      <c r="E83" s="112">
        <v>76000</v>
      </c>
      <c r="F83" s="97">
        <v>95000</v>
      </c>
      <c r="G83" s="97">
        <v>70000</v>
      </c>
      <c r="H83" s="97">
        <v>87500</v>
      </c>
      <c r="I83" s="32"/>
      <c r="J83" s="32" t="s">
        <v>97</v>
      </c>
      <c r="K83" s="32"/>
      <c r="L83" s="30"/>
      <c r="M83" s="32"/>
    </row>
    <row r="84" spans="1:14" ht="13.5" thickBot="1">
      <c r="A84" s="34"/>
      <c r="B84" s="34"/>
      <c r="C84" s="128" t="s">
        <v>144</v>
      </c>
      <c r="D84" s="128"/>
      <c r="E84" s="129">
        <v>19840</v>
      </c>
      <c r="F84" s="104">
        <v>24800</v>
      </c>
      <c r="G84" s="104">
        <v>28400</v>
      </c>
      <c r="H84" s="104">
        <v>35500</v>
      </c>
      <c r="I84" s="33"/>
      <c r="J84" s="32" t="s">
        <v>97</v>
      </c>
      <c r="K84" s="43"/>
      <c r="L84" s="30"/>
      <c r="M84" s="34"/>
      <c r="N84" s="116"/>
    </row>
    <row r="85" spans="1:13" ht="13.5" thickBot="1">
      <c r="A85" s="23" t="s">
        <v>73</v>
      </c>
      <c r="B85" s="48">
        <v>3233</v>
      </c>
      <c r="C85" s="36" t="s">
        <v>64</v>
      </c>
      <c r="D85" s="36"/>
      <c r="E85" s="68">
        <f>SUM(E86:E87)</f>
        <v>7586.4</v>
      </c>
      <c r="F85" s="38">
        <f>SUM(F86:F87)</f>
        <v>9483</v>
      </c>
      <c r="G85" s="38">
        <f>SUM(G86:G87)</f>
        <v>9536</v>
      </c>
      <c r="H85" s="38">
        <f>SUM(H86:H87)</f>
        <v>11920</v>
      </c>
      <c r="I85" s="29"/>
      <c r="J85" s="29"/>
      <c r="K85" s="29"/>
      <c r="L85" s="29"/>
      <c r="M85" s="46"/>
    </row>
    <row r="86" spans="1:13" ht="12.75">
      <c r="A86" s="30"/>
      <c r="B86" s="66"/>
      <c r="C86" s="118" t="s">
        <v>65</v>
      </c>
      <c r="D86" s="118"/>
      <c r="E86" s="130">
        <v>1468</v>
      </c>
      <c r="F86" s="131">
        <v>1835</v>
      </c>
      <c r="G86" s="131">
        <v>1536</v>
      </c>
      <c r="H86" s="131">
        <v>1920</v>
      </c>
      <c r="I86" s="30"/>
      <c r="J86" s="30"/>
      <c r="K86" s="30"/>
      <c r="L86" s="30"/>
      <c r="M86" s="30"/>
    </row>
    <row r="87" spans="1:13" ht="13.5" thickBot="1">
      <c r="A87" s="34"/>
      <c r="B87" s="67"/>
      <c r="C87" s="128" t="s">
        <v>66</v>
      </c>
      <c r="D87" s="128"/>
      <c r="E87" s="129">
        <v>6118.4</v>
      </c>
      <c r="F87" s="132">
        <v>7648</v>
      </c>
      <c r="G87" s="132">
        <v>8000</v>
      </c>
      <c r="H87" s="132">
        <v>10000</v>
      </c>
      <c r="I87" s="34"/>
      <c r="J87" s="34"/>
      <c r="K87" s="34"/>
      <c r="L87" s="34"/>
      <c r="M87" s="30" t="s">
        <v>135</v>
      </c>
    </row>
    <row r="88" spans="1:13" ht="13.5" thickBot="1">
      <c r="A88" s="23" t="s">
        <v>78</v>
      </c>
      <c r="B88" s="48">
        <v>3234</v>
      </c>
      <c r="C88" s="36" t="s">
        <v>68</v>
      </c>
      <c r="D88" s="36"/>
      <c r="E88" s="37">
        <f>SUM(E89:E93)</f>
        <v>157472.8</v>
      </c>
      <c r="F88" s="38">
        <f>SUM(F89:F93)</f>
        <v>196841</v>
      </c>
      <c r="G88" s="38">
        <f>SUM(G89:G93)</f>
        <v>170027.2</v>
      </c>
      <c r="H88" s="38">
        <f>SUM(H89:H93)</f>
        <v>212534</v>
      </c>
      <c r="I88" s="29"/>
      <c r="J88" s="29"/>
      <c r="K88" s="29"/>
      <c r="L88" s="29"/>
      <c r="M88" s="46"/>
    </row>
    <row r="89" spans="1:13" ht="12.75">
      <c r="A89" s="30"/>
      <c r="B89" s="30"/>
      <c r="C89" s="100" t="s">
        <v>69</v>
      </c>
      <c r="D89" s="100"/>
      <c r="E89" s="86">
        <v>98659.2</v>
      </c>
      <c r="F89" s="95">
        <v>123324</v>
      </c>
      <c r="G89" s="95">
        <v>98659.2</v>
      </c>
      <c r="H89" s="95">
        <v>123324</v>
      </c>
      <c r="I89" s="30"/>
      <c r="J89" s="30"/>
      <c r="K89" s="30"/>
      <c r="L89" s="30"/>
      <c r="M89" s="30"/>
    </row>
    <row r="90" spans="1:13" ht="12.75">
      <c r="A90" s="32"/>
      <c r="B90" s="32"/>
      <c r="C90" s="101" t="s">
        <v>70</v>
      </c>
      <c r="D90" s="101"/>
      <c r="E90" s="96">
        <v>34416</v>
      </c>
      <c r="F90" s="97">
        <v>43020</v>
      </c>
      <c r="G90" s="97">
        <v>35440</v>
      </c>
      <c r="H90" s="97">
        <v>44300</v>
      </c>
      <c r="I90" s="32"/>
      <c r="J90" s="32"/>
      <c r="K90" s="32"/>
      <c r="L90" s="32"/>
      <c r="M90" s="32"/>
    </row>
    <row r="91" spans="1:13" ht="12.75">
      <c r="A91" s="32"/>
      <c r="B91" s="32"/>
      <c r="C91" s="101" t="s">
        <v>71</v>
      </c>
      <c r="D91" s="101"/>
      <c r="E91" s="96">
        <v>3900.8</v>
      </c>
      <c r="F91" s="97">
        <v>4876</v>
      </c>
      <c r="G91" s="97">
        <v>3368</v>
      </c>
      <c r="H91" s="97">
        <v>4210</v>
      </c>
      <c r="I91" s="32"/>
      <c r="J91" s="32" t="s">
        <v>97</v>
      </c>
      <c r="K91" s="32"/>
      <c r="L91" s="32"/>
      <c r="M91" s="32"/>
    </row>
    <row r="92" spans="1:13" ht="12.75">
      <c r="A92" s="32"/>
      <c r="B92" s="32"/>
      <c r="C92" s="101" t="s">
        <v>72</v>
      </c>
      <c r="D92" s="101"/>
      <c r="E92" s="96">
        <v>13766.4</v>
      </c>
      <c r="F92" s="97">
        <v>17208</v>
      </c>
      <c r="G92" s="97">
        <v>27680</v>
      </c>
      <c r="H92" s="97">
        <v>34600</v>
      </c>
      <c r="I92" s="32"/>
      <c r="J92" s="32" t="s">
        <v>97</v>
      </c>
      <c r="K92" s="32"/>
      <c r="L92" s="32"/>
      <c r="M92" s="32"/>
    </row>
    <row r="93" spans="1:13" ht="13.5" thickBot="1">
      <c r="A93" s="57"/>
      <c r="B93" s="18"/>
      <c r="C93" s="115" t="s">
        <v>125</v>
      </c>
      <c r="D93" s="115"/>
      <c r="E93" s="107">
        <v>6730.4</v>
      </c>
      <c r="F93" s="111">
        <v>8413</v>
      </c>
      <c r="G93" s="111">
        <v>4880</v>
      </c>
      <c r="H93" s="111">
        <v>6100</v>
      </c>
      <c r="I93" s="19"/>
      <c r="J93" s="19"/>
      <c r="K93" s="19"/>
      <c r="L93" s="19"/>
      <c r="M93" s="65"/>
    </row>
    <row r="94" spans="1:13" ht="13.5" thickBot="1">
      <c r="A94" s="72" t="s">
        <v>82</v>
      </c>
      <c r="B94" s="73">
        <v>3235</v>
      </c>
      <c r="C94" s="36" t="s">
        <v>74</v>
      </c>
      <c r="D94" s="36"/>
      <c r="E94" s="37">
        <v>59654.4</v>
      </c>
      <c r="F94" s="38">
        <f>SUM(F95)</f>
        <v>74568</v>
      </c>
      <c r="G94" s="38">
        <f>SUM(G95)</f>
        <v>61840</v>
      </c>
      <c r="H94" s="38">
        <f>SUM(H95)</f>
        <v>77300</v>
      </c>
      <c r="I94" s="29"/>
      <c r="J94" s="29"/>
      <c r="K94" s="29"/>
      <c r="L94" s="29"/>
      <c r="M94" s="46"/>
    </row>
    <row r="95" spans="1:13" ht="13.5" thickBot="1">
      <c r="A95" s="19"/>
      <c r="B95" s="19"/>
      <c r="C95" s="115" t="s">
        <v>75</v>
      </c>
      <c r="D95" s="115"/>
      <c r="E95" s="109">
        <v>59654.4</v>
      </c>
      <c r="F95" s="111">
        <v>74568</v>
      </c>
      <c r="G95" s="144">
        <v>61840</v>
      </c>
      <c r="H95" s="144">
        <v>77300</v>
      </c>
      <c r="I95" s="2"/>
      <c r="J95" s="32" t="s">
        <v>97</v>
      </c>
      <c r="K95" s="19"/>
      <c r="L95" s="19"/>
      <c r="M95" s="19"/>
    </row>
    <row r="96" spans="1:13" ht="13.5" thickBot="1">
      <c r="A96" s="23" t="s">
        <v>114</v>
      </c>
      <c r="B96" s="35">
        <v>3236</v>
      </c>
      <c r="C96" s="36" t="s">
        <v>79</v>
      </c>
      <c r="D96" s="36"/>
      <c r="E96" s="37">
        <f>SUM(E97:E99)</f>
        <v>231065</v>
      </c>
      <c r="F96" s="38">
        <f>SUM(F97:F99)</f>
        <v>231065</v>
      </c>
      <c r="G96" s="38">
        <f>SUM(G97:G99)</f>
        <v>266653</v>
      </c>
      <c r="H96" s="38">
        <f>SUM(H97:H99)</f>
        <v>266653</v>
      </c>
      <c r="I96" s="29"/>
      <c r="J96" s="29"/>
      <c r="K96" s="29"/>
      <c r="L96" s="29"/>
      <c r="M96" s="46"/>
    </row>
    <row r="97" spans="1:13" ht="12.75">
      <c r="A97" s="30"/>
      <c r="B97" s="66"/>
      <c r="C97" s="118" t="s">
        <v>80</v>
      </c>
      <c r="D97" s="118"/>
      <c r="E97" s="127">
        <v>14053</v>
      </c>
      <c r="F97" s="95">
        <v>14053</v>
      </c>
      <c r="G97" s="95">
        <v>14053</v>
      </c>
      <c r="H97" s="95">
        <v>14053</v>
      </c>
      <c r="I97" s="100"/>
      <c r="J97" s="30"/>
      <c r="K97" s="30"/>
      <c r="L97" s="30"/>
      <c r="M97" s="30" t="s">
        <v>135</v>
      </c>
    </row>
    <row r="98" spans="1:13" ht="12.75">
      <c r="A98" s="32"/>
      <c r="B98" s="74"/>
      <c r="C98" s="114" t="s">
        <v>81</v>
      </c>
      <c r="D98" s="114"/>
      <c r="E98" s="112">
        <v>1912</v>
      </c>
      <c r="F98" s="97">
        <v>1912</v>
      </c>
      <c r="G98" s="97">
        <v>2600</v>
      </c>
      <c r="H98" s="97">
        <v>2600</v>
      </c>
      <c r="I98" s="101"/>
      <c r="J98" s="32" t="s">
        <v>97</v>
      </c>
      <c r="K98" s="32"/>
      <c r="L98" s="32"/>
      <c r="M98" s="32"/>
    </row>
    <row r="99" spans="1:13" ht="13.5" thickBot="1">
      <c r="A99" s="75"/>
      <c r="B99" s="76"/>
      <c r="C99" s="133" t="s">
        <v>126</v>
      </c>
      <c r="D99" s="133"/>
      <c r="E99" s="134">
        <v>215100</v>
      </c>
      <c r="F99" s="135">
        <v>215100</v>
      </c>
      <c r="G99" s="135">
        <v>250000</v>
      </c>
      <c r="H99" s="135">
        <v>250000</v>
      </c>
      <c r="I99" s="102"/>
      <c r="J99" s="4" t="s">
        <v>97</v>
      </c>
      <c r="K99" s="4"/>
      <c r="L99" s="4"/>
      <c r="M99" s="77"/>
    </row>
    <row r="100" spans="1:13" ht="13.5" thickBot="1">
      <c r="A100" s="10"/>
      <c r="B100" s="89"/>
      <c r="C100" s="61"/>
      <c r="D100" s="61"/>
      <c r="E100" s="90"/>
      <c r="F100" s="91"/>
      <c r="G100" s="91"/>
      <c r="H100" s="91"/>
      <c r="I100" s="11"/>
      <c r="J100" s="29"/>
      <c r="K100" s="11"/>
      <c r="L100" s="11"/>
      <c r="M100" s="92"/>
    </row>
    <row r="101" spans="1:13" ht="13.5" thickBot="1">
      <c r="A101" s="10"/>
      <c r="B101" s="89"/>
      <c r="C101" s="61"/>
      <c r="D101" s="61"/>
      <c r="E101" s="90"/>
      <c r="F101" s="91"/>
      <c r="G101" s="91"/>
      <c r="H101" s="91"/>
      <c r="I101" s="11"/>
      <c r="J101" s="19"/>
      <c r="K101" s="11"/>
      <c r="L101" s="11"/>
      <c r="M101" s="92"/>
    </row>
    <row r="102" spans="1:13" ht="13.5" thickBot="1">
      <c r="A102" s="36" t="s">
        <v>85</v>
      </c>
      <c r="B102" s="83">
        <v>3237</v>
      </c>
      <c r="C102" s="84" t="s">
        <v>127</v>
      </c>
      <c r="D102" s="85"/>
      <c r="E102" s="78">
        <f>SUM(E103:E106)</f>
        <v>181008.8</v>
      </c>
      <c r="F102" s="78">
        <f>SUM(F103:F106)</f>
        <v>188912</v>
      </c>
      <c r="G102" s="37">
        <f>SUM(G103:G106)</f>
        <v>318693.6</v>
      </c>
      <c r="H102" s="37">
        <f>SUM(H103:H106)</f>
        <v>325450</v>
      </c>
      <c r="I102" s="29"/>
      <c r="J102" s="29"/>
      <c r="K102" s="29"/>
      <c r="L102" s="29"/>
      <c r="M102" s="29"/>
    </row>
    <row r="103" spans="1:13" ht="12.75">
      <c r="A103" s="30"/>
      <c r="B103" s="79"/>
      <c r="C103" s="136" t="s">
        <v>128</v>
      </c>
      <c r="D103" s="137"/>
      <c r="E103" s="127">
        <v>59500</v>
      </c>
      <c r="F103" s="86">
        <v>59500</v>
      </c>
      <c r="G103" s="86">
        <v>48668</v>
      </c>
      <c r="H103" s="86">
        <v>48668</v>
      </c>
      <c r="I103" s="100"/>
      <c r="J103" s="32" t="s">
        <v>97</v>
      </c>
      <c r="K103" s="30"/>
      <c r="L103" s="30"/>
      <c r="M103" s="30"/>
    </row>
    <row r="104" spans="1:13" ht="12.75">
      <c r="A104" s="32"/>
      <c r="B104" s="80"/>
      <c r="C104" s="175" t="s">
        <v>150</v>
      </c>
      <c r="D104" s="176"/>
      <c r="E104" s="138">
        <v>70776</v>
      </c>
      <c r="F104" s="139">
        <v>70776</v>
      </c>
      <c r="G104" s="139">
        <v>243000</v>
      </c>
      <c r="H104" s="139">
        <v>243000</v>
      </c>
      <c r="I104" s="140"/>
      <c r="J104" s="88" t="s">
        <v>97</v>
      </c>
      <c r="K104" s="81"/>
      <c r="L104" s="32"/>
      <c r="M104" s="30"/>
    </row>
    <row r="105" spans="1:13" ht="12.75">
      <c r="A105" s="32"/>
      <c r="B105" s="74"/>
      <c r="C105" s="114" t="s">
        <v>129</v>
      </c>
      <c r="D105" s="114"/>
      <c r="E105" s="112">
        <v>19120</v>
      </c>
      <c r="F105" s="96">
        <v>19120</v>
      </c>
      <c r="G105" s="96"/>
      <c r="H105" s="96"/>
      <c r="I105" s="101"/>
      <c r="J105" s="32" t="s">
        <v>97</v>
      </c>
      <c r="K105" s="32"/>
      <c r="L105" s="32"/>
      <c r="M105" s="32"/>
    </row>
    <row r="106" spans="1:13" ht="13.5" thickBot="1">
      <c r="A106" s="18"/>
      <c r="B106" s="51"/>
      <c r="C106" s="141" t="s">
        <v>145</v>
      </c>
      <c r="D106" s="142"/>
      <c r="E106" s="108">
        <v>31612.8</v>
      </c>
      <c r="F106" s="111">
        <v>39516</v>
      </c>
      <c r="G106" s="111">
        <v>27025.6</v>
      </c>
      <c r="H106" s="111">
        <v>33782</v>
      </c>
      <c r="I106" s="115"/>
      <c r="J106" s="19"/>
      <c r="K106" s="19"/>
      <c r="L106" s="19"/>
      <c r="M106" s="65"/>
    </row>
    <row r="107" spans="1:13" ht="13.5" thickBot="1">
      <c r="A107" s="23" t="s">
        <v>88</v>
      </c>
      <c r="B107" s="35">
        <v>3238</v>
      </c>
      <c r="C107" s="36" t="s">
        <v>83</v>
      </c>
      <c r="D107" s="36"/>
      <c r="E107" s="37">
        <f>SUM(E108:E109)</f>
        <v>139193.6</v>
      </c>
      <c r="F107" s="38">
        <f>SUM(F108:F109)</f>
        <v>173992</v>
      </c>
      <c r="G107" s="38">
        <f>SUM(G108:G109)</f>
        <v>144929.6</v>
      </c>
      <c r="H107" s="38">
        <f>SUM(H108:H109)</f>
        <v>181162</v>
      </c>
      <c r="I107" s="29"/>
      <c r="J107" s="29"/>
      <c r="K107" s="29"/>
      <c r="L107" s="29"/>
      <c r="M107" s="46"/>
    </row>
    <row r="108" spans="1:13" ht="12.75">
      <c r="A108" s="30"/>
      <c r="B108" s="30"/>
      <c r="C108" s="100" t="s">
        <v>117</v>
      </c>
      <c r="D108" s="100"/>
      <c r="E108" s="86">
        <v>136000</v>
      </c>
      <c r="F108" s="95">
        <v>170000</v>
      </c>
      <c r="G108" s="95">
        <v>141729.6</v>
      </c>
      <c r="H108" s="95">
        <v>177162</v>
      </c>
      <c r="I108" s="30"/>
      <c r="J108" s="30" t="s">
        <v>97</v>
      </c>
      <c r="K108" s="30"/>
      <c r="L108" s="30"/>
      <c r="M108" s="30"/>
    </row>
    <row r="109" spans="1:13" ht="13.5" thickBot="1">
      <c r="A109" s="34"/>
      <c r="B109" s="34"/>
      <c r="C109" s="105" t="s">
        <v>84</v>
      </c>
      <c r="D109" s="105"/>
      <c r="E109" s="103">
        <v>3193.6</v>
      </c>
      <c r="F109" s="104">
        <v>3992</v>
      </c>
      <c r="G109" s="104">
        <v>3200</v>
      </c>
      <c r="H109" s="104">
        <v>4000</v>
      </c>
      <c r="I109" s="34"/>
      <c r="J109" s="30" t="s">
        <v>97</v>
      </c>
      <c r="K109" s="34"/>
      <c r="L109" s="34"/>
      <c r="M109" s="19"/>
    </row>
    <row r="110" spans="1:13" ht="13.5" thickBot="1">
      <c r="A110" s="23" t="s">
        <v>90</v>
      </c>
      <c r="B110" s="35">
        <v>3239</v>
      </c>
      <c r="C110" s="36" t="s">
        <v>86</v>
      </c>
      <c r="D110" s="36"/>
      <c r="E110" s="37">
        <v>0</v>
      </c>
      <c r="F110" s="38">
        <v>0</v>
      </c>
      <c r="G110" s="38">
        <f>SUM(G111)</f>
        <v>4160</v>
      </c>
      <c r="H110" s="38">
        <f>SUM(H111)</f>
        <v>5200</v>
      </c>
      <c r="I110" s="29" t="s">
        <v>99</v>
      </c>
      <c r="J110" s="29"/>
      <c r="K110" s="29"/>
      <c r="L110" s="29"/>
      <c r="M110" s="46"/>
    </row>
    <row r="111" spans="1:13" ht="13.5" thickBot="1">
      <c r="A111" s="19"/>
      <c r="B111" s="19"/>
      <c r="C111" s="19" t="s">
        <v>87</v>
      </c>
      <c r="D111" s="19"/>
      <c r="E111" s="54"/>
      <c r="F111" s="55"/>
      <c r="G111" s="60">
        <v>4160</v>
      </c>
      <c r="H111" s="60">
        <v>5200</v>
      </c>
      <c r="I111" s="2"/>
      <c r="J111" s="19"/>
      <c r="K111" s="19"/>
      <c r="L111" s="19"/>
      <c r="M111" s="19"/>
    </row>
    <row r="112" spans="1:13" ht="13.5" thickBot="1">
      <c r="A112" s="23" t="s">
        <v>93</v>
      </c>
      <c r="B112" s="35">
        <v>3292</v>
      </c>
      <c r="C112" s="29" t="s">
        <v>89</v>
      </c>
      <c r="D112" s="29"/>
      <c r="E112" s="37">
        <f>SUM(E113:E114)</f>
        <v>81200</v>
      </c>
      <c r="F112" s="38">
        <f>SUM(F113:F114)</f>
        <v>76480</v>
      </c>
      <c r="G112" s="38">
        <f>SUM(G113:G114)</f>
        <v>65000</v>
      </c>
      <c r="H112" s="38">
        <f>SUM(H113:H114)</f>
        <v>65000</v>
      </c>
      <c r="I112" s="29"/>
      <c r="J112" s="29"/>
      <c r="K112" s="29"/>
      <c r="L112" s="29"/>
      <c r="M112" s="46"/>
    </row>
    <row r="113" spans="1:13" ht="12.75">
      <c r="A113" s="30"/>
      <c r="B113" s="30"/>
      <c r="C113" s="100" t="s">
        <v>132</v>
      </c>
      <c r="D113" s="100"/>
      <c r="E113" s="86">
        <v>36320.76</v>
      </c>
      <c r="F113" s="95">
        <v>31600.76</v>
      </c>
      <c r="G113" s="95">
        <v>26500</v>
      </c>
      <c r="H113" s="95">
        <v>26500</v>
      </c>
      <c r="I113" s="100"/>
      <c r="J113" s="30" t="s">
        <v>97</v>
      </c>
      <c r="K113" s="30"/>
      <c r="L113" s="30"/>
      <c r="M113" s="30"/>
    </row>
    <row r="114" spans="1:13" ht="13.5" thickBot="1">
      <c r="A114" s="4"/>
      <c r="B114" s="4"/>
      <c r="C114" s="102" t="s">
        <v>146</v>
      </c>
      <c r="D114" s="102"/>
      <c r="E114" s="107">
        <v>44879.24</v>
      </c>
      <c r="F114" s="135">
        <v>44879.24</v>
      </c>
      <c r="G114" s="135">
        <v>38500</v>
      </c>
      <c r="H114" s="135">
        <v>38500</v>
      </c>
      <c r="I114" s="102"/>
      <c r="J114" s="4" t="s">
        <v>97</v>
      </c>
      <c r="K114" s="4"/>
      <c r="L114" s="4"/>
      <c r="M114" s="4"/>
    </row>
    <row r="115" spans="1:13" ht="13.5" thickBot="1">
      <c r="A115" s="23" t="s">
        <v>178</v>
      </c>
      <c r="B115" s="35">
        <v>4221</v>
      </c>
      <c r="C115" s="36" t="s">
        <v>92</v>
      </c>
      <c r="D115" s="36"/>
      <c r="E115" s="37">
        <f>SUM(E116:E117)</f>
        <v>72676.8</v>
      </c>
      <c r="F115" s="38">
        <f>SUM(F116:F117)</f>
        <v>90846</v>
      </c>
      <c r="G115" s="38">
        <f>SUM(G116:G117)</f>
        <v>72800</v>
      </c>
      <c r="H115" s="38">
        <f>SUM(H116:H117)</f>
        <v>91000</v>
      </c>
      <c r="I115" s="29"/>
      <c r="J115" s="29"/>
      <c r="K115" s="29"/>
      <c r="L115" s="29"/>
      <c r="M115" s="46"/>
    </row>
    <row r="116" spans="1:13" ht="12.75">
      <c r="A116" s="30"/>
      <c r="B116" s="19"/>
      <c r="C116" s="18" t="s">
        <v>91</v>
      </c>
      <c r="D116" s="19"/>
      <c r="E116" s="110">
        <v>12239.2</v>
      </c>
      <c r="F116" s="110">
        <v>15299</v>
      </c>
      <c r="G116" s="110">
        <v>64000</v>
      </c>
      <c r="H116" s="110">
        <v>80000</v>
      </c>
      <c r="I116" s="57"/>
      <c r="J116" s="19"/>
      <c r="K116" s="19"/>
      <c r="L116" s="19"/>
      <c r="M116" s="19" t="s">
        <v>135</v>
      </c>
    </row>
    <row r="117" spans="1:13" ht="13.5" thickBot="1">
      <c r="A117" s="159"/>
      <c r="B117" s="34"/>
      <c r="C117" s="34" t="s">
        <v>92</v>
      </c>
      <c r="D117" s="34"/>
      <c r="E117" s="103">
        <v>60437.6</v>
      </c>
      <c r="F117" s="103">
        <v>75547</v>
      </c>
      <c r="G117" s="103">
        <v>8800</v>
      </c>
      <c r="H117" s="103">
        <v>11000</v>
      </c>
      <c r="I117" s="34"/>
      <c r="J117" s="34"/>
      <c r="K117" s="34"/>
      <c r="L117" s="34"/>
      <c r="M117" s="34" t="s">
        <v>135</v>
      </c>
    </row>
    <row r="118" spans="1:13" ht="13.5" thickBot="1">
      <c r="A118" s="161" t="s">
        <v>120</v>
      </c>
      <c r="B118" s="35">
        <v>4222</v>
      </c>
      <c r="C118" s="179" t="s">
        <v>166</v>
      </c>
      <c r="D118" s="180"/>
      <c r="E118" s="109"/>
      <c r="F118" s="109"/>
      <c r="G118" s="37">
        <f>SUM(G119)</f>
        <v>5760</v>
      </c>
      <c r="H118" s="37">
        <f>SUM(H119)</f>
        <v>7200</v>
      </c>
      <c r="I118" s="29"/>
      <c r="J118" s="29"/>
      <c r="K118" s="29"/>
      <c r="L118" s="29"/>
      <c r="M118" s="46"/>
    </row>
    <row r="119" spans="1:13" ht="13.5" thickBot="1">
      <c r="A119" s="57"/>
      <c r="B119" s="30"/>
      <c r="C119" s="177" t="s">
        <v>165</v>
      </c>
      <c r="D119" s="178"/>
      <c r="E119" s="86"/>
      <c r="F119" s="86"/>
      <c r="G119" s="86">
        <v>5760</v>
      </c>
      <c r="H119" s="86">
        <v>7200</v>
      </c>
      <c r="I119" s="30"/>
      <c r="J119" s="30"/>
      <c r="K119" s="30"/>
      <c r="L119" s="30"/>
      <c r="M119" s="34" t="s">
        <v>135</v>
      </c>
    </row>
    <row r="120" spans="1:13" ht="13.5" thickBot="1">
      <c r="A120" s="72" t="s">
        <v>130</v>
      </c>
      <c r="B120" s="163">
        <v>4223</v>
      </c>
      <c r="C120" s="170" t="s">
        <v>147</v>
      </c>
      <c r="D120" s="171"/>
      <c r="E120" s="62">
        <v>10036.8</v>
      </c>
      <c r="F120" s="62">
        <v>12546</v>
      </c>
      <c r="G120" s="62">
        <v>4816.8</v>
      </c>
      <c r="H120" s="62">
        <v>6021</v>
      </c>
      <c r="I120" s="11"/>
      <c r="J120" s="11"/>
      <c r="K120" s="11"/>
      <c r="L120" s="160"/>
      <c r="M120" s="34" t="s">
        <v>135</v>
      </c>
    </row>
    <row r="121" spans="1:13" ht="12.75">
      <c r="A121" s="164" t="s">
        <v>131</v>
      </c>
      <c r="B121" s="165">
        <v>4224</v>
      </c>
      <c r="C121" s="162" t="s">
        <v>118</v>
      </c>
      <c r="D121" s="162"/>
      <c r="E121" s="143">
        <v>39100</v>
      </c>
      <c r="F121" s="143">
        <v>48875</v>
      </c>
      <c r="G121" s="143">
        <f>SUM(G122)</f>
        <v>72400</v>
      </c>
      <c r="H121" s="143">
        <f>SUM(H122)</f>
        <v>90500</v>
      </c>
      <c r="I121" s="82"/>
      <c r="J121" s="82"/>
      <c r="K121" s="82"/>
      <c r="L121" s="82"/>
      <c r="M121" s="34"/>
    </row>
    <row r="122" spans="1:13" ht="13.5" thickBot="1">
      <c r="A122" s="34"/>
      <c r="B122" s="34"/>
      <c r="C122" s="34" t="s">
        <v>119</v>
      </c>
      <c r="D122" s="34"/>
      <c r="E122" s="103">
        <v>39100</v>
      </c>
      <c r="F122" s="103">
        <v>48875</v>
      </c>
      <c r="G122" s="103">
        <v>72400</v>
      </c>
      <c r="H122" s="103">
        <v>90500</v>
      </c>
      <c r="I122" s="34"/>
      <c r="J122" s="34"/>
      <c r="K122" s="34"/>
      <c r="L122" s="34"/>
      <c r="M122" s="34" t="s">
        <v>135</v>
      </c>
    </row>
    <row r="123" spans="1:13" ht="13.5" thickBot="1">
      <c r="A123" s="23" t="s">
        <v>133</v>
      </c>
      <c r="B123" s="35">
        <v>4227</v>
      </c>
      <c r="C123" s="36" t="s">
        <v>167</v>
      </c>
      <c r="D123" s="36"/>
      <c r="E123" s="37"/>
      <c r="F123" s="37"/>
      <c r="G123" s="37">
        <f>SUM(G124)</f>
        <v>7648.8</v>
      </c>
      <c r="H123" s="37">
        <f>SUM(H124)</f>
        <v>9561</v>
      </c>
      <c r="I123" s="29"/>
      <c r="J123" s="29"/>
      <c r="K123" s="29"/>
      <c r="L123" s="29"/>
      <c r="M123" s="46"/>
    </row>
    <row r="124" spans="1:13" ht="13.5" thickBot="1">
      <c r="A124" s="19"/>
      <c r="B124" s="19"/>
      <c r="C124" s="168" t="s">
        <v>167</v>
      </c>
      <c r="D124" s="168"/>
      <c r="E124" s="110"/>
      <c r="F124" s="110"/>
      <c r="G124" s="110">
        <v>7648.8</v>
      </c>
      <c r="H124" s="110">
        <v>9561</v>
      </c>
      <c r="I124" s="19"/>
      <c r="J124" s="19"/>
      <c r="K124" s="19"/>
      <c r="L124" s="19"/>
      <c r="M124" s="19" t="s">
        <v>135</v>
      </c>
    </row>
    <row r="125" spans="1:13" ht="13.5" thickBot="1">
      <c r="A125" s="72" t="s">
        <v>171</v>
      </c>
      <c r="B125" s="73">
        <v>4231</v>
      </c>
      <c r="C125" s="36" t="s">
        <v>115</v>
      </c>
      <c r="D125" s="36"/>
      <c r="E125" s="37">
        <v>640000</v>
      </c>
      <c r="F125" s="37">
        <v>800000</v>
      </c>
      <c r="G125" s="37">
        <f>SUM(G126)</f>
        <v>131020</v>
      </c>
      <c r="H125" s="37">
        <f>SUM(H126)</f>
        <v>163775</v>
      </c>
      <c r="I125" s="29"/>
      <c r="J125" s="29"/>
      <c r="K125" s="29"/>
      <c r="L125" s="29"/>
      <c r="M125" s="46"/>
    </row>
    <row r="126" spans="1:13" ht="12.75">
      <c r="A126" s="30"/>
      <c r="B126" s="30"/>
      <c r="C126" s="30" t="s">
        <v>170</v>
      </c>
      <c r="D126" s="30"/>
      <c r="E126" s="31">
        <v>640000</v>
      </c>
      <c r="F126" s="31">
        <v>800000</v>
      </c>
      <c r="G126" s="31">
        <v>131020</v>
      </c>
      <c r="H126" s="31">
        <v>163775</v>
      </c>
      <c r="I126" s="30"/>
      <c r="J126" s="30"/>
      <c r="K126" s="30"/>
      <c r="L126" s="30"/>
      <c r="M126" s="30" t="s">
        <v>168</v>
      </c>
    </row>
    <row r="127" spans="1:13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9" spans="1:13" ht="12.75">
      <c r="A129" s="2"/>
      <c r="B129" s="2" t="s">
        <v>169</v>
      </c>
      <c r="C129" s="2"/>
      <c r="D129" s="2"/>
      <c r="E129" s="2"/>
      <c r="F129" s="2"/>
      <c r="G129" s="2"/>
      <c r="H129" s="2"/>
      <c r="I129" s="2"/>
      <c r="J129" s="2" t="s">
        <v>181</v>
      </c>
      <c r="K129" s="2"/>
      <c r="L129" s="2"/>
      <c r="M129" s="2"/>
    </row>
    <row r="130" spans="1:13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ht="11.25" customHeight="1"/>
    <row r="132" spans="1:13" ht="12.75">
      <c r="A132" s="2"/>
      <c r="B132" s="2" t="s">
        <v>142</v>
      </c>
      <c r="C132" s="2"/>
      <c r="D132" s="2"/>
      <c r="E132" s="2"/>
      <c r="F132" s="2"/>
      <c r="G132" s="2"/>
      <c r="H132" s="2"/>
      <c r="I132" s="2"/>
      <c r="J132" s="2" t="s">
        <v>148</v>
      </c>
      <c r="K132" s="2"/>
      <c r="L132" s="2"/>
      <c r="M132" s="2"/>
    </row>
  </sheetData>
  <sheetProtection/>
  <mergeCells count="9">
    <mergeCell ref="C124:D124"/>
    <mergeCell ref="C7:L7"/>
    <mergeCell ref="C120:D120"/>
    <mergeCell ref="C6:L6"/>
    <mergeCell ref="C53:D53"/>
    <mergeCell ref="C54:D54"/>
    <mergeCell ref="C104:D104"/>
    <mergeCell ref="C119:D119"/>
    <mergeCell ref="C118:D118"/>
  </mergeCells>
  <printOptions/>
  <pageMargins left="0.75" right="0.75" top="1" bottom="1" header="0.5" footer="0.5"/>
  <pageSetup fitToHeight="0" fitToWidth="1" horizontalDpi="600" verticalDpi="600" orientation="landscape" paperSize="9" r:id="rId1"/>
  <headerFooter alignWithMargins="0"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11.8515625" style="0" bestFit="1" customWidth="1"/>
    <col min="2" max="3" width="12.8515625" style="0" bestFit="1" customWidth="1"/>
    <col min="4" max="6" width="11.8515625" style="0" bestFit="1" customWidth="1"/>
    <col min="7" max="7" width="12.8515625" style="0" bestFit="1" customWidth="1"/>
    <col min="8" max="8" width="11.8515625" style="0" bestFit="1" customWidth="1"/>
    <col min="9" max="9" width="12.8515625" style="0" bestFit="1" customWidth="1"/>
    <col min="10" max="11" width="11.8515625" style="0" bestFit="1" customWidth="1"/>
    <col min="12" max="12" width="14.00390625" style="0" bestFit="1" customWidth="1"/>
  </cols>
  <sheetData>
    <row r="1" spans="1:11" ht="38.25">
      <c r="A1" s="149" t="s">
        <v>154</v>
      </c>
      <c r="B1" s="149" t="s">
        <v>151</v>
      </c>
      <c r="C1" s="149" t="s">
        <v>152</v>
      </c>
      <c r="D1" s="149" t="s">
        <v>153</v>
      </c>
      <c r="E1" s="149" t="s">
        <v>155</v>
      </c>
      <c r="F1" s="149" t="s">
        <v>156</v>
      </c>
      <c r="G1" s="149" t="s">
        <v>157</v>
      </c>
      <c r="H1" s="149" t="s">
        <v>158</v>
      </c>
      <c r="I1" s="149" t="s">
        <v>159</v>
      </c>
      <c r="J1" s="149" t="s">
        <v>160</v>
      </c>
      <c r="K1" s="148" t="s">
        <v>161</v>
      </c>
    </row>
    <row r="2" spans="1:11" ht="12.75">
      <c r="A2" s="150">
        <v>500</v>
      </c>
      <c r="B2" s="150">
        <v>1335.97</v>
      </c>
      <c r="C2" s="150">
        <v>9965.64</v>
      </c>
      <c r="D2" s="150">
        <v>2455</v>
      </c>
      <c r="E2" s="150">
        <v>1188.86</v>
      </c>
      <c r="F2" s="150">
        <v>3105.25</v>
      </c>
      <c r="G2" s="150">
        <v>9100</v>
      </c>
      <c r="H2" s="150">
        <v>1162.5</v>
      </c>
      <c r="I2" s="150">
        <v>13383.75</v>
      </c>
      <c r="J2" s="150">
        <v>81.25</v>
      </c>
      <c r="K2" s="150">
        <v>1150</v>
      </c>
    </row>
    <row r="3" spans="1:11" ht="12.75">
      <c r="A3" s="150">
        <v>500</v>
      </c>
      <c r="B3" s="150">
        <v>796.25</v>
      </c>
      <c r="C3" s="150">
        <v>5680.68</v>
      </c>
      <c r="D3" s="150">
        <v>5380.37</v>
      </c>
      <c r="E3" s="150">
        <v>2436.64</v>
      </c>
      <c r="F3" s="150"/>
      <c r="G3" s="150">
        <v>2130.68</v>
      </c>
      <c r="H3" s="150">
        <v>6461.38</v>
      </c>
      <c r="I3" s="150">
        <v>1608.75</v>
      </c>
      <c r="J3" s="150">
        <v>2542.31</v>
      </c>
      <c r="K3" s="150"/>
    </row>
    <row r="4" spans="1:11" ht="12.75">
      <c r="A4" s="150">
        <v>500</v>
      </c>
      <c r="B4" s="150">
        <v>539.72</v>
      </c>
      <c r="C4" s="150">
        <v>887</v>
      </c>
      <c r="D4" s="150">
        <v>735.96</v>
      </c>
      <c r="E4" s="150"/>
      <c r="F4" s="150"/>
      <c r="G4" s="150"/>
      <c r="H4" s="150">
        <v>2138.75</v>
      </c>
      <c r="I4" s="150">
        <v>2833.88</v>
      </c>
      <c r="J4" s="150"/>
      <c r="K4" s="150"/>
    </row>
    <row r="5" spans="1:11" ht="12.75">
      <c r="A5" s="150">
        <v>500</v>
      </c>
      <c r="B5" s="150">
        <v>796.25</v>
      </c>
      <c r="C5" s="150"/>
      <c r="D5" s="150"/>
      <c r="E5" s="150"/>
      <c r="F5" s="150"/>
      <c r="G5" s="150"/>
      <c r="H5" s="150"/>
      <c r="I5" s="150">
        <v>980</v>
      </c>
      <c r="J5" s="148"/>
      <c r="K5" s="148"/>
    </row>
    <row r="6" spans="1:11" ht="12.75">
      <c r="A6" s="150">
        <v>680</v>
      </c>
      <c r="B6" s="150">
        <v>3013.19</v>
      </c>
      <c r="C6" s="150"/>
      <c r="D6" s="150"/>
      <c r="E6" s="150"/>
      <c r="F6" s="150"/>
      <c r="G6" s="150"/>
      <c r="H6" s="150"/>
      <c r="I6" s="150"/>
      <c r="J6" s="148"/>
      <c r="K6" s="148"/>
    </row>
    <row r="7" spans="1:11" ht="12.75">
      <c r="A7" s="150">
        <v>500</v>
      </c>
      <c r="B7" s="150">
        <v>796.25</v>
      </c>
      <c r="C7" s="150"/>
      <c r="D7" s="150"/>
      <c r="E7" s="150"/>
      <c r="F7" s="150"/>
      <c r="G7" s="150"/>
      <c r="H7" s="150"/>
      <c r="I7" s="150"/>
      <c r="J7" s="148"/>
      <c r="K7" s="148"/>
    </row>
    <row r="8" spans="1:11" ht="12.75">
      <c r="A8" s="150">
        <v>500</v>
      </c>
      <c r="B8" s="150">
        <v>539.72</v>
      </c>
      <c r="C8" s="150"/>
      <c r="D8" s="150"/>
      <c r="E8" s="150"/>
      <c r="F8" s="150"/>
      <c r="G8" s="150"/>
      <c r="H8" s="150"/>
      <c r="I8" s="150"/>
      <c r="J8" s="148"/>
      <c r="K8" s="148"/>
    </row>
    <row r="9" spans="1:11" ht="12.75">
      <c r="A9" s="150">
        <v>180</v>
      </c>
      <c r="B9" s="150">
        <v>796.25</v>
      </c>
      <c r="C9" s="150"/>
      <c r="D9" s="150"/>
      <c r="E9" s="150"/>
      <c r="F9" s="150"/>
      <c r="G9" s="150"/>
      <c r="H9" s="150"/>
      <c r="I9" s="150"/>
      <c r="J9" s="148"/>
      <c r="K9" s="148"/>
    </row>
    <row r="10" spans="1:11" ht="12.75">
      <c r="A10" s="150">
        <v>500</v>
      </c>
      <c r="B10" s="150">
        <v>539.72</v>
      </c>
      <c r="C10" s="150"/>
      <c r="D10" s="150"/>
      <c r="E10" s="150"/>
      <c r="F10" s="150"/>
      <c r="G10" s="150"/>
      <c r="H10" s="150"/>
      <c r="I10" s="150"/>
      <c r="J10" s="148"/>
      <c r="K10" s="148"/>
    </row>
    <row r="11" spans="1:11" ht="12.75">
      <c r="A11" s="150">
        <v>500</v>
      </c>
      <c r="B11" s="150">
        <v>1335.97</v>
      </c>
      <c r="C11" s="150"/>
      <c r="D11" s="150"/>
      <c r="E11" s="150"/>
      <c r="F11" s="150"/>
      <c r="G11" s="150"/>
      <c r="H11" s="150"/>
      <c r="I11" s="150"/>
      <c r="J11" s="148"/>
      <c r="K11" s="148"/>
    </row>
    <row r="12" spans="1:11" ht="12.75">
      <c r="A12" s="150">
        <v>500</v>
      </c>
      <c r="B12" s="150">
        <v>796.25</v>
      </c>
      <c r="C12" s="150"/>
      <c r="D12" s="150"/>
      <c r="E12" s="150"/>
      <c r="F12" s="150"/>
      <c r="G12" s="150"/>
      <c r="H12" s="150"/>
      <c r="I12" s="150"/>
      <c r="J12" s="148"/>
      <c r="K12" s="148"/>
    </row>
    <row r="13" spans="1:11" ht="12.75">
      <c r="A13" s="150">
        <v>500</v>
      </c>
      <c r="B13" s="150">
        <v>539.72</v>
      </c>
      <c r="C13" s="150"/>
      <c r="D13" s="150"/>
      <c r="E13" s="150"/>
      <c r="F13" s="150"/>
      <c r="G13" s="150"/>
      <c r="H13" s="150"/>
      <c r="I13" s="150"/>
      <c r="J13" s="148"/>
      <c r="K13" s="148"/>
    </row>
    <row r="14" spans="1:11" ht="12.75">
      <c r="A14" s="150"/>
      <c r="B14" s="150">
        <v>1335.97</v>
      </c>
      <c r="C14" s="150"/>
      <c r="D14" s="150"/>
      <c r="E14" s="150"/>
      <c r="F14" s="150"/>
      <c r="G14" s="150"/>
      <c r="H14" s="150"/>
      <c r="I14" s="150"/>
      <c r="J14" s="148"/>
      <c r="K14" s="148"/>
    </row>
    <row r="15" spans="1:11" ht="12.75">
      <c r="A15" s="150"/>
      <c r="B15" s="150">
        <v>796.25</v>
      </c>
      <c r="C15" s="150"/>
      <c r="D15" s="150"/>
      <c r="E15" s="150"/>
      <c r="F15" s="150"/>
      <c r="G15" s="150"/>
      <c r="H15" s="150"/>
      <c r="I15" s="150"/>
      <c r="J15" s="148"/>
      <c r="K15" s="148"/>
    </row>
    <row r="16" spans="1:11" ht="13.5" thickBot="1">
      <c r="A16" s="152"/>
      <c r="B16" s="152">
        <v>1335.97</v>
      </c>
      <c r="C16" s="152"/>
      <c r="D16" s="152"/>
      <c r="E16" s="152"/>
      <c r="F16" s="152"/>
      <c r="G16" s="152"/>
      <c r="H16" s="152"/>
      <c r="I16" s="152"/>
      <c r="J16" s="151"/>
      <c r="K16" s="151"/>
    </row>
    <row r="17" spans="1:12" ht="26.25" customHeight="1" thickBot="1">
      <c r="A17" s="155">
        <f>SUM(A2:A16)</f>
        <v>5860</v>
      </c>
      <c r="B17" s="155">
        <f aca="true" t="shared" si="0" ref="B17:K17">SUM(B2:B16)</f>
        <v>15293.449999999999</v>
      </c>
      <c r="C17" s="155">
        <f t="shared" si="0"/>
        <v>16533.32</v>
      </c>
      <c r="D17" s="155">
        <f t="shared" si="0"/>
        <v>8571.33</v>
      </c>
      <c r="E17" s="155">
        <f t="shared" si="0"/>
        <v>3625.5</v>
      </c>
      <c r="F17" s="155">
        <f t="shared" si="0"/>
        <v>3105.25</v>
      </c>
      <c r="G17" s="155">
        <f t="shared" si="0"/>
        <v>11230.68</v>
      </c>
      <c r="H17" s="155">
        <f t="shared" si="0"/>
        <v>9762.630000000001</v>
      </c>
      <c r="I17" s="155">
        <f t="shared" si="0"/>
        <v>18806.38</v>
      </c>
      <c r="J17" s="155">
        <f t="shared" si="0"/>
        <v>2623.56</v>
      </c>
      <c r="K17" s="155">
        <f t="shared" si="0"/>
        <v>1150</v>
      </c>
      <c r="L17" s="156">
        <f>SUM(A17:K17)</f>
        <v>96562.1</v>
      </c>
    </row>
    <row r="18" spans="1:11" ht="12.75">
      <c r="A18" s="154" t="s">
        <v>162</v>
      </c>
      <c r="B18" s="154">
        <v>796.25</v>
      </c>
      <c r="C18" s="154"/>
      <c r="D18" s="154"/>
      <c r="E18" s="154"/>
      <c r="F18" s="154"/>
      <c r="G18" s="154"/>
      <c r="H18" s="154"/>
      <c r="I18" s="154">
        <v>1967.5</v>
      </c>
      <c r="J18" s="153"/>
      <c r="K18" s="153"/>
    </row>
    <row r="19" spans="1:11" ht="12.75">
      <c r="A19" s="150" t="s">
        <v>162</v>
      </c>
      <c r="B19" s="150">
        <v>1335.97</v>
      </c>
      <c r="C19" s="150"/>
      <c r="D19" s="150"/>
      <c r="E19" s="150"/>
      <c r="F19" s="150"/>
      <c r="G19" s="150"/>
      <c r="H19" s="150"/>
      <c r="I19" s="150">
        <v>375</v>
      </c>
      <c r="J19" s="148"/>
      <c r="K19" s="148"/>
    </row>
    <row r="20" spans="1:11" ht="12.75">
      <c r="A20" s="148" t="s">
        <v>163</v>
      </c>
      <c r="B20" s="150">
        <v>1800</v>
      </c>
      <c r="C20" s="148"/>
      <c r="D20" s="148"/>
      <c r="E20" s="148"/>
      <c r="F20" s="148"/>
      <c r="G20" s="148"/>
      <c r="H20" s="148"/>
      <c r="I20" s="148"/>
      <c r="J20" s="148"/>
      <c r="K20" s="148"/>
    </row>
    <row r="21" spans="1:11" ht="12.75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</row>
    <row r="22" spans="1:12" ht="12.75">
      <c r="A22" s="157">
        <f>SUM(A17)</f>
        <v>5860</v>
      </c>
      <c r="B22" s="157">
        <f>SUM(B17:B21)</f>
        <v>19225.67</v>
      </c>
      <c r="C22" s="157">
        <f aca="true" t="shared" si="1" ref="C22:K22">SUM(C17:C21)</f>
        <v>16533.32</v>
      </c>
      <c r="D22" s="157">
        <f t="shared" si="1"/>
        <v>8571.33</v>
      </c>
      <c r="E22" s="157">
        <f t="shared" si="1"/>
        <v>3625.5</v>
      </c>
      <c r="F22" s="157">
        <f t="shared" si="1"/>
        <v>3105.25</v>
      </c>
      <c r="G22" s="157">
        <f t="shared" si="1"/>
        <v>11230.68</v>
      </c>
      <c r="H22" s="157">
        <f t="shared" si="1"/>
        <v>9762.630000000001</v>
      </c>
      <c r="I22" s="157">
        <f t="shared" si="1"/>
        <v>21148.88</v>
      </c>
      <c r="J22" s="157">
        <f t="shared" si="1"/>
        <v>2623.56</v>
      </c>
      <c r="K22" s="157">
        <f t="shared" si="1"/>
        <v>1150</v>
      </c>
      <c r="L22" s="158">
        <f>SUM(A22:K22)</f>
        <v>102836.82</v>
      </c>
    </row>
    <row r="23" spans="1:11" ht="12.75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8"/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Dom zdravlja Otočac</cp:lastModifiedBy>
  <cp:lastPrinted>2016-12-16T06:25:08Z</cp:lastPrinted>
  <dcterms:created xsi:type="dcterms:W3CDTF">2014-12-20T11:38:07Z</dcterms:created>
  <dcterms:modified xsi:type="dcterms:W3CDTF">2016-12-16T10:54:27Z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