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772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<sst xmlns="http://schemas.openxmlformats.org/spreadsheetml/2006/main" count="111" uniqueCount="75">
  <si>
    <t>Prijedlog plana 
za 2014.</t>
  </si>
  <si>
    <t>Projekcija plana
za 2015.</t>
  </si>
  <si>
    <t>Projekcija plana 
za 2016.</t>
  </si>
  <si>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</si>
  <si>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</si>
  <si>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</si>
  <si>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</si>
  <si>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</si>
  <si>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</si>
  <si>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</si>
  <si>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</si>
  <si>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</si>
  <si>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</si>
  <si>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</si>
  <si>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</si>
  <si>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</si>
  <si>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2014.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</si>
  <si>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</si>
  <si>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</si>
  <si>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</si>
  <si>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</si>
  <si>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</si>
  <si>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</si>
  <si>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</si>
  <si>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</si>
  <si>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</si>
  <si>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2014.</t>
  </si>
  <si>
    <t>2015.</t>
  </si>
  <si>
    <t>Ukupno prihodi i primici za 2015.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</si>
  <si>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</si>
  <si>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</si>
  <si>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</si>
  <si>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</si>
  <si>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</si>
  <si>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</si>
  <si>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</si>
  <si>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</si>
  <si>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</si>
  <si>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</si>
  <si>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</si>
  <si>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</si>
  <si>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</si>
  <si>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</si>
  <si>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</si>
  <si>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</si>
  <si>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</si>
  <si>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Postrojenja i oprema</t>
  </si>
  <si>
    <t>Rashodi za nabavu nefinancijske imovine</t>
  </si>
  <si>
    <t>Rashodi za nabavu proizvedene dugotrajne  imovine</t>
  </si>
  <si>
    <t>PRIJEDLOG PLANA ZA 2014.</t>
  </si>
  <si>
    <t>PROJEKCIJA PLANA ZA 2015.</t>
  </si>
  <si>
    <t>PROJEKCIJA PLANA ZA 2016.</t>
  </si>
  <si>
    <t>OPĆI DIO</t>
  </si>
  <si>
    <t>PRIHODI UKUPNO</t>
  </si>
  <si>
    <t>RASHODI UKUPNO</t>
  </si>
  <si>
    <t>A</t>
  </si>
  <si>
    <t>Program</t>
  </si>
  <si>
    <t>Naziv aktivnosti</t>
  </si>
  <si>
    <r>
      <t>PRORAČUNSKI</t>
    </r>
    <r>
      <rPr>
        <b/>
        <i/>
        <sz val="10"/>
        <color indexed="8"/>
        <rFont val="Arial"/>
        <family val="2"/>
      </rPr>
      <t>/                                      IZVANPRORAČUNSKI  KORISNIK</t>
    </r>
  </si>
  <si>
    <t>Građevinski objekti</t>
  </si>
  <si>
    <t>Ostali financijski rashodi (bankarske usluge, slivna vodna naknada i sl.)</t>
  </si>
  <si>
    <t>Pomoći dane u inozemstvo i unutar općeg proračuna</t>
  </si>
  <si>
    <t>Pomoći unutar općeg proračuna</t>
  </si>
  <si>
    <r>
      <t>634</t>
    </r>
    <r>
      <rPr>
        <sz val="10"/>
        <rFont val="Arial"/>
        <family val="2"/>
      </rPr>
      <t xml:space="preserve">                      Pomoći od ostalih subjekata unutar općeg proračuna - Hrvatske ceste d.o.o.</t>
    </r>
  </si>
  <si>
    <r>
      <t>641</t>
    </r>
    <r>
      <rPr>
        <sz val="10"/>
        <rFont val="Arial"/>
        <family val="2"/>
      </rPr>
      <t xml:space="preserve">                   Prihodi od financijske imovine </t>
    </r>
  </si>
  <si>
    <r>
      <t xml:space="preserve">652 </t>
    </r>
    <r>
      <rPr>
        <sz val="10"/>
        <rFont val="Arial"/>
        <family val="2"/>
      </rPr>
      <t xml:space="preserve">                   Prihodi po posebnim propisima</t>
    </r>
  </si>
  <si>
    <r>
      <t xml:space="preserve">634 </t>
    </r>
    <r>
      <rPr>
        <sz val="10"/>
        <rFont val="Arial"/>
        <family val="2"/>
      </rPr>
      <t xml:space="preserve">                     Pomoći od ostalih subjekata unutar općeg proračuna - Hrvatske ceste d.o.o.</t>
    </r>
  </si>
  <si>
    <r>
      <t xml:space="preserve">641 </t>
    </r>
    <r>
      <rPr>
        <sz val="10"/>
        <rFont val="Arial"/>
        <family val="2"/>
      </rPr>
      <t xml:space="preserve">                  Prihodi od financijske imovine </t>
    </r>
  </si>
  <si>
    <t>UKUPNO</t>
  </si>
  <si>
    <t>RAVNATELJ</t>
  </si>
  <si>
    <t>mr.sc.</t>
  </si>
  <si>
    <t>dipl.ing.</t>
  </si>
  <si>
    <r>
      <t xml:space="preserve">642 </t>
    </r>
    <r>
      <rPr>
        <sz val="10"/>
        <rFont val="Arial"/>
        <family val="2"/>
      </rPr>
      <t xml:space="preserve">                     Prihodi od nefinancijske imovine (godišnja naknada za uporabu javnih cesta što se plaća pri registraciji motornih i priključnih vozola  i ostale naknade)</t>
    </r>
  </si>
  <si>
    <t>Luka Matijević,</t>
  </si>
  <si>
    <t>FINANCIJSKI PLAN ŽUPANIJSKE UPRAVE ZA CESTA LIČKO-SENJSKE ŽUPANIJE (izvanproračunski korisnik)  ZA 2014. I                                                                                                                                                PROJEKCIJA PLANA ZA  2015. I 2016. GODINU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</si>
</sst>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* #,##0_);_(* \(#,##0\);_(* &quot;-&quot;_);_(@_)"/>
  </numFmts>
  <fonts count="5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40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5" fillId="11" borderId="0" applyNumberFormat="0" applyBorder="0" applyAlignment="0" applyProtection="0"/>
    <xf numFmtId="0" fontId="0" fillId="4" borderId="1" applyNumberFormat="0" applyFont="0" applyAlignment="0" applyProtection="0"/>
    <xf numFmtId="0" fontId="21" fillId="0" borderId="0">
      <alignment/>
      <protection/>
    </xf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6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22" borderId="15" xfId="0" applyNumberFormat="1" applyFont="1" applyFill="1" applyBorder="1" applyAlignment="1" applyProtection="1">
      <alignment horizontal="center" vertical="center" wrapText="1"/>
      <protection/>
    </xf>
    <xf numFmtId="0" fontId="27" fillId="22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3" fontId="21" fillId="0" borderId="20" xfId="0" applyNumberFormat="1" applyFont="1" applyBorder="1" applyAlignment="1">
      <alignment/>
    </xf>
    <xf numFmtId="3" fontId="21" fillId="0" borderId="21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1" fontId="21" fillId="0" borderId="24" xfId="0" applyNumberFormat="1" applyFont="1" applyBorder="1" applyAlignment="1">
      <alignment wrapText="1"/>
    </xf>
    <xf numFmtId="1" fontId="21" fillId="0" borderId="25" xfId="0" applyNumberFormat="1" applyFont="1" applyBorder="1" applyAlignment="1">
      <alignment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1" fontId="22" fillId="0" borderId="29" xfId="0" applyNumberFormat="1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 quotePrefix="1">
      <alignment horizontal="left" vertical="center" wrapText="1"/>
    </xf>
    <xf numFmtId="0" fontId="30" fillId="0" borderId="15" xfId="0" applyFont="1" applyBorder="1" applyAlignment="1" quotePrefix="1">
      <alignment horizontal="center" vertical="center" wrapText="1"/>
    </xf>
    <xf numFmtId="0" fontId="27" fillId="0" borderId="15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3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center" wrapText="1"/>
    </xf>
    <xf numFmtId="0" fontId="34" fillId="0" borderId="15" xfId="0" applyNumberFormat="1" applyFont="1" applyFill="1" applyBorder="1" applyAlignment="1" applyProtection="1" quotePrefix="1">
      <alignment horizontal="left"/>
      <protection/>
    </xf>
    <xf numFmtId="0" fontId="27" fillId="0" borderId="16" xfId="0" applyNumberFormat="1" applyFont="1" applyFill="1" applyBorder="1" applyAlignment="1" applyProtection="1">
      <alignment horizontal="center" wrapText="1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22" xfId="0" applyFont="1" applyBorder="1" applyAlignment="1">
      <alignment horizontal="center" vertical="center" wrapText="1"/>
    </xf>
    <xf numFmtId="0" fontId="21" fillId="0" borderId="15" xfId="0" applyNumberFormat="1" applyFont="1" applyFill="1" applyBorder="1" applyAlignment="1" applyProtection="1">
      <alignment/>
      <protection/>
    </xf>
    <xf numFmtId="3" fontId="34" fillId="0" borderId="16" xfId="0" applyNumberFormat="1" applyFont="1" applyBorder="1" applyAlignment="1">
      <alignment horizontal="right"/>
    </xf>
    <xf numFmtId="3" fontId="34" fillId="0" borderId="16" xfId="0" applyNumberFormat="1" applyFont="1" applyFill="1" applyBorder="1" applyAlignment="1" applyProtection="1">
      <alignment horizontal="right" wrapText="1"/>
      <protection/>
    </xf>
    <xf numFmtId="0" fontId="36" fillId="0" borderId="15" xfId="0" applyNumberFormat="1" applyFont="1" applyFill="1" applyBorder="1" applyAlignment="1" applyProtection="1">
      <alignment wrapText="1"/>
      <protection/>
    </xf>
    <xf numFmtId="3" fontId="34" fillId="0" borderId="33" xfId="0" applyNumberFormat="1" applyFont="1" applyBorder="1" applyAlignment="1">
      <alignment horizontal="right"/>
    </xf>
    <xf numFmtId="0" fontId="34" fillId="0" borderId="15" xfId="0" applyFont="1" applyBorder="1" applyAlignment="1" quotePrefix="1">
      <alignment horizontal="left"/>
    </xf>
    <xf numFmtId="0" fontId="34" fillId="0" borderId="15" xfId="0" applyNumberFormat="1" applyFont="1" applyFill="1" applyBorder="1" applyAlignment="1" applyProtection="1">
      <alignment wrapText="1"/>
      <protection/>
    </xf>
    <xf numFmtId="0" fontId="36" fillId="0" borderId="15" xfId="0" applyNumberFormat="1" applyFont="1" applyFill="1" applyBorder="1" applyAlignment="1" applyProtection="1">
      <alignment horizontal="center" wrapText="1"/>
      <protection/>
    </xf>
    <xf numFmtId="0" fontId="35" fillId="0" borderId="16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0" fontId="26" fillId="22" borderId="16" xfId="0" applyNumberFormat="1" applyFont="1" applyFill="1" applyBorder="1" applyAlignment="1" applyProtection="1">
      <alignment horizontal="center" vertical="center" wrapText="1"/>
      <protection/>
    </xf>
    <xf numFmtId="1" fontId="22" fillId="27" borderId="34" xfId="0" applyNumberFormat="1" applyFont="1" applyFill="1" applyBorder="1" applyAlignment="1">
      <alignment horizontal="right" vertical="top" wrapText="1"/>
    </xf>
    <xf numFmtId="1" fontId="22" fillId="27" borderId="35" xfId="0" applyNumberFormat="1" applyFont="1" applyFill="1" applyBorder="1" applyAlignment="1">
      <alignment horizontal="left" wrapText="1"/>
    </xf>
    <xf numFmtId="1" fontId="22" fillId="0" borderId="34" xfId="0" applyNumberFormat="1" applyFont="1" applyFill="1" applyBorder="1" applyAlignment="1">
      <alignment horizontal="right" vertical="top" wrapText="1"/>
    </xf>
    <xf numFmtId="1" fontId="22" fillId="0" borderId="35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5" fillId="0" borderId="15" xfId="0" applyNumberFormat="1" applyFont="1" applyFill="1" applyBorder="1" applyAlignment="1" applyProtection="1">
      <alignment/>
      <protection/>
    </xf>
    <xf numFmtId="3" fontId="21" fillId="0" borderId="36" xfId="0" applyNumberFormat="1" applyFont="1" applyBorder="1" applyAlignment="1">
      <alignment/>
    </xf>
    <xf numFmtId="3" fontId="21" fillId="0" borderId="36" xfId="0" applyNumberFormat="1" applyFont="1" applyBorder="1" applyAlignment="1">
      <alignment horizont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3" fontId="21" fillId="0" borderId="38" xfId="0" applyNumberFormat="1" applyFont="1" applyBorder="1" applyAlignment="1">
      <alignment horizontal="center" vertical="center" wrapText="1"/>
    </xf>
    <xf numFmtId="1" fontId="21" fillId="0" borderId="39" xfId="0" applyNumberFormat="1" applyFont="1" applyBorder="1" applyAlignment="1">
      <alignment horizontal="left" wrapText="1"/>
    </xf>
    <xf numFmtId="3" fontId="21" fillId="0" borderId="40" xfId="0" applyNumberFormat="1" applyFont="1" applyBorder="1" applyAlignment="1">
      <alignment/>
    </xf>
    <xf numFmtId="3" fontId="21" fillId="0" borderId="16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1" fontId="21" fillId="0" borderId="39" xfId="0" applyNumberFormat="1" applyFont="1" applyBorder="1" applyAlignment="1">
      <alignment wrapText="1"/>
    </xf>
    <xf numFmtId="0" fontId="25" fillId="0" borderId="15" xfId="0" applyNumberFormat="1" applyFont="1" applyFill="1" applyBorder="1" applyAlignment="1" applyProtection="1">
      <alignment wrapText="1"/>
      <protection/>
    </xf>
    <xf numFmtId="0" fontId="33" fillId="0" borderId="15" xfId="0" applyNumberFormat="1" applyFont="1" applyFill="1" applyBorder="1" applyAlignment="1" applyProtection="1">
      <alignment wrapText="1"/>
      <protection/>
    </xf>
    <xf numFmtId="0" fontId="27" fillId="0" borderId="15" xfId="0" applyNumberFormat="1" applyFont="1" applyFill="1" applyBorder="1" applyAlignment="1" applyProtection="1">
      <alignment wrapText="1"/>
      <protection/>
    </xf>
    <xf numFmtId="3" fontId="21" fillId="0" borderId="42" xfId="0" applyNumberFormat="1" applyFont="1" applyBorder="1" applyAlignment="1">
      <alignment horizontal="right" vertical="center" wrapText="1"/>
    </xf>
    <xf numFmtId="1" fontId="22" fillId="0" borderId="43" xfId="0" applyNumberFormat="1" applyFont="1" applyBorder="1" applyAlignment="1">
      <alignment horizontal="left" wrapText="1"/>
    </xf>
    <xf numFmtId="1" fontId="22" fillId="0" borderId="39" xfId="0" applyNumberFormat="1" applyFont="1" applyBorder="1" applyAlignment="1">
      <alignment horizontal="left" wrapText="1"/>
    </xf>
    <xf numFmtId="3" fontId="47" fillId="0" borderId="0" xfId="88" applyNumberFormat="1" applyFont="1" applyAlignment="1">
      <alignment vertical="center"/>
      <protection/>
    </xf>
    <xf numFmtId="3" fontId="49" fillId="0" borderId="16" xfId="0" applyNumberFormat="1" applyFont="1" applyBorder="1" applyAlignment="1">
      <alignment horizontal="right"/>
    </xf>
    <xf numFmtId="3" fontId="49" fillId="0" borderId="16" xfId="0" applyNumberFormat="1" applyFont="1" applyFill="1" applyBorder="1" applyAlignment="1" applyProtection="1">
      <alignment horizontal="right" wrapText="1"/>
      <protection/>
    </xf>
    <xf numFmtId="0" fontId="25" fillId="0" borderId="16" xfId="0" applyNumberFormat="1" applyFont="1" applyFill="1" applyBorder="1" applyAlignment="1" applyProtection="1">
      <alignment/>
      <protection/>
    </xf>
    <xf numFmtId="0" fontId="27" fillId="0" borderId="16" xfId="0" applyNumberFormat="1" applyFont="1" applyFill="1" applyBorder="1" applyAlignment="1" applyProtection="1">
      <alignment/>
      <protection/>
    </xf>
    <xf numFmtId="3" fontId="47" fillId="0" borderId="16" xfId="88" applyNumberFormat="1" applyFont="1" applyBorder="1" applyAlignment="1">
      <alignment vertical="center"/>
      <protection/>
    </xf>
    <xf numFmtId="3" fontId="47" fillId="0" borderId="21" xfId="88" applyNumberFormat="1" applyFont="1" applyBorder="1" applyAlignment="1">
      <alignment vertical="center"/>
      <protection/>
    </xf>
    <xf numFmtId="3" fontId="25" fillId="0" borderId="16" xfId="0" applyNumberFormat="1" applyFont="1" applyFill="1" applyBorder="1" applyAlignment="1" applyProtection="1">
      <alignment/>
      <protection/>
    </xf>
    <xf numFmtId="3" fontId="27" fillId="0" borderId="16" xfId="0" applyNumberFormat="1" applyFont="1" applyFill="1" applyBorder="1" applyAlignment="1" applyProtection="1">
      <alignment/>
      <protection/>
    </xf>
    <xf numFmtId="3" fontId="21" fillId="0" borderId="44" xfId="0" applyNumberFormat="1" applyFont="1" applyBorder="1" applyAlignment="1">
      <alignment/>
    </xf>
    <xf numFmtId="3" fontId="48" fillId="0" borderId="21" xfId="88" applyNumberFormat="1" applyFont="1" applyBorder="1" applyAlignment="1">
      <alignment vertical="center"/>
      <protection/>
    </xf>
    <xf numFmtId="0" fontId="37" fillId="0" borderId="33" xfId="0" applyNumberFormat="1" applyFont="1" applyFill="1" applyBorder="1" applyAlignment="1" applyProtection="1" quotePrefix="1">
      <alignment horizontal="left" wrapText="1"/>
      <protection/>
    </xf>
    <xf numFmtId="0" fontId="38" fillId="0" borderId="15" xfId="0" applyNumberFormat="1" applyFont="1" applyFill="1" applyBorder="1" applyAlignment="1" applyProtection="1">
      <alignment wrapText="1"/>
      <protection/>
    </xf>
    <xf numFmtId="0" fontId="37" fillId="0" borderId="33" xfId="0" applyNumberFormat="1" applyFont="1" applyFill="1" applyBorder="1" applyAlignment="1" applyProtection="1">
      <alignment horizontal="left" wrapText="1"/>
      <protection/>
    </xf>
    <xf numFmtId="0" fontId="37" fillId="0" borderId="33" xfId="0" applyFont="1" applyBorder="1" applyAlignment="1" quotePrefix="1">
      <alignment horizontal="left"/>
    </xf>
    <xf numFmtId="0" fontId="21" fillId="0" borderId="15" xfId="0" applyNumberFormat="1" applyFont="1" applyFill="1" applyBorder="1" applyAlignment="1" applyProtection="1">
      <alignment wrapText="1"/>
      <protection/>
    </xf>
    <xf numFmtId="0" fontId="26" fillId="22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3" xfId="0" applyNumberFormat="1" applyFont="1" applyFill="1" applyBorder="1" applyAlignment="1" applyProtection="1">
      <alignment horizontal="center"/>
      <protection/>
    </xf>
    <xf numFmtId="0" fontId="27" fillId="0" borderId="33" xfId="0" applyNumberFormat="1" applyFont="1" applyFill="1" applyBorder="1" applyAlignment="1" applyProtection="1">
      <alignment horizontal="left"/>
      <protection/>
    </xf>
    <xf numFmtId="0" fontId="25" fillId="0" borderId="33" xfId="0" applyNumberFormat="1" applyFont="1" applyFill="1" applyBorder="1" applyAlignment="1" applyProtection="1">
      <alignment horizontal="center"/>
      <protection/>
    </xf>
    <xf numFmtId="0" fontId="21" fillId="0" borderId="16" xfId="0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33" xfId="0" applyNumberFormat="1" applyFont="1" applyFill="1" applyBorder="1" applyAlignment="1" applyProtection="1">
      <alignment horizontal="left" wrapText="1"/>
      <protection/>
    </xf>
    <xf numFmtId="0" fontId="36" fillId="0" borderId="15" xfId="0" applyNumberFormat="1" applyFont="1" applyFill="1" applyBorder="1" applyAlignment="1" applyProtection="1">
      <alignment wrapText="1"/>
      <protection/>
    </xf>
    <xf numFmtId="0" fontId="25" fillId="0" borderId="1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7" fillId="0" borderId="33" xfId="0" applyNumberFormat="1" applyFont="1" applyFill="1" applyBorder="1" applyAlignment="1" applyProtection="1" quotePrefix="1">
      <alignment horizontal="left" wrapText="1"/>
      <protection/>
    </xf>
    <xf numFmtId="0" fontId="38" fillId="0" borderId="15" xfId="0" applyNumberFormat="1" applyFont="1" applyFill="1" applyBorder="1" applyAlignment="1" applyProtection="1">
      <alignment wrapText="1"/>
      <protection/>
    </xf>
    <xf numFmtId="0" fontId="37" fillId="0" borderId="33" xfId="0" applyNumberFormat="1" applyFont="1" applyFill="1" applyBorder="1" applyAlignment="1" applyProtection="1">
      <alignment horizontal="left" wrapText="1"/>
      <protection/>
    </xf>
    <xf numFmtId="0" fontId="37" fillId="0" borderId="30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3" fontId="22" fillId="0" borderId="30" xfId="0" applyNumberFormat="1" applyFont="1" applyBorder="1" applyAlignment="1">
      <alignment horizontal="center"/>
    </xf>
    <xf numFmtId="3" fontId="22" fillId="0" borderId="31" xfId="0" applyNumberFormat="1" applyFont="1" applyBorder="1" applyAlignment="1">
      <alignment horizontal="center"/>
    </xf>
    <xf numFmtId="3" fontId="22" fillId="0" borderId="32" xfId="0" applyNumberFormat="1" applyFont="1" applyBorder="1" applyAlignment="1">
      <alignment horizontal="center"/>
    </xf>
    <xf numFmtId="3" fontId="22" fillId="0" borderId="47" xfId="0" applyNumberFormat="1" applyFont="1" applyBorder="1" applyAlignment="1">
      <alignment horizontal="center"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bično_PLAN RASHODA I IZDATAKA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1532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71532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32873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32873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85" customWidth="1"/>
    <col min="5" max="5" width="44.7109375" style="3" customWidth="1"/>
    <col min="6" max="6" width="15.140625" style="3" bestFit="1" customWidth="1"/>
    <col min="7" max="7" width="17.28125" style="3" customWidth="1"/>
    <col min="8" max="8" width="16.7109375" style="3" customWidth="1"/>
    <col min="9" max="16384" width="11.421875" style="3" customWidth="1"/>
  </cols>
  <sheetData>
    <row r="1" spans="1:8" ht="99" customHeight="1">
      <c r="A1" s="139" t="s">
        <v>74</v>
      </c>
      <c r="B1" s="139"/>
      <c r="C1" s="139"/>
      <c r="D1" s="139"/>
      <c r="E1" s="139"/>
      <c r="F1" s="139"/>
      <c r="G1" s="139"/>
      <c r="H1" s="139"/>
    </row>
    <row r="2" spans="1:8" s="65" customFormat="1" ht="25.5" customHeight="1">
      <c r="A2" s="139" t="s">
        <v>52</v>
      </c>
      <c r="B2" s="139"/>
      <c r="C2" s="139"/>
      <c r="D2" s="139"/>
      <c r="E2" s="139"/>
      <c r="F2" s="139"/>
      <c r="G2" s="140"/>
      <c r="H2" s="140"/>
    </row>
    <row r="3" spans="1:8" ht="2.25" customHeight="1" hidden="1">
      <c r="A3" s="139"/>
      <c r="B3" s="139"/>
      <c r="C3" s="139"/>
      <c r="D3" s="139"/>
      <c r="E3" s="139"/>
      <c r="F3" s="139"/>
      <c r="G3" s="139"/>
      <c r="H3" s="141"/>
    </row>
    <row r="4" spans="1:5" ht="16.5" customHeight="1">
      <c r="A4" s="66"/>
      <c r="B4" s="67"/>
      <c r="C4" s="67"/>
      <c r="D4" s="67"/>
      <c r="E4" s="67"/>
    </row>
    <row r="5" spans="1:9" ht="27.75" customHeight="1">
      <c r="A5" s="68"/>
      <c r="B5" s="69"/>
      <c r="C5" s="69"/>
      <c r="D5" s="70"/>
      <c r="E5" s="71"/>
      <c r="F5" s="72" t="s">
        <v>0</v>
      </c>
      <c r="G5" s="72" t="s">
        <v>1</v>
      </c>
      <c r="H5" s="73" t="s">
        <v>2</v>
      </c>
      <c r="I5" s="74"/>
    </row>
    <row r="6" spans="1:9" ht="27.75" customHeight="1">
      <c r="A6" s="129" t="s">
        <v>53</v>
      </c>
      <c r="B6" s="128"/>
      <c r="C6" s="128"/>
      <c r="D6" s="128"/>
      <c r="E6" s="75"/>
      <c r="F6" s="77">
        <f>SUM(F7+F8)</f>
        <v>33500000</v>
      </c>
      <c r="G6" s="77">
        <f>SUM(G7+G8)</f>
        <v>33555000</v>
      </c>
      <c r="H6" s="77">
        <f>SUM(H7+H8)</f>
        <v>33616000</v>
      </c>
      <c r="I6" s="95"/>
    </row>
    <row r="7" spans="1:8" ht="22.5" customHeight="1">
      <c r="A7" s="129" t="s">
        <v>3</v>
      </c>
      <c r="B7" s="128"/>
      <c r="C7" s="128"/>
      <c r="D7" s="128"/>
      <c r="E7" s="75"/>
      <c r="F7" s="117">
        <v>21040000</v>
      </c>
      <c r="G7" s="117">
        <v>21035000</v>
      </c>
      <c r="H7" s="117">
        <v>21035000</v>
      </c>
    </row>
    <row r="8" spans="1:8" ht="22.5" customHeight="1">
      <c r="A8" s="130" t="s">
        <v>4</v>
      </c>
      <c r="B8" s="75"/>
      <c r="C8" s="75"/>
      <c r="D8" s="75"/>
      <c r="E8" s="75"/>
      <c r="F8" s="117">
        <v>12460000</v>
      </c>
      <c r="G8" s="117">
        <v>12520000</v>
      </c>
      <c r="H8" s="117">
        <v>12581000</v>
      </c>
    </row>
    <row r="9" spans="1:8" ht="22.5" customHeight="1">
      <c r="A9" s="96" t="s">
        <v>54</v>
      </c>
      <c r="B9" s="75"/>
      <c r="C9" s="75"/>
      <c r="D9" s="75"/>
      <c r="E9" s="75"/>
      <c r="F9" s="77">
        <f>SUM(F10+F11)</f>
        <v>33500000</v>
      </c>
      <c r="G9" s="77">
        <f>SUM(G10+G11)</f>
        <v>33555000</v>
      </c>
      <c r="H9" s="77">
        <f>SUM(H10+H11)</f>
        <v>33616000</v>
      </c>
    </row>
    <row r="10" spans="1:8" ht="22.5" customHeight="1">
      <c r="A10" s="127" t="s">
        <v>5</v>
      </c>
      <c r="B10" s="128"/>
      <c r="C10" s="128"/>
      <c r="D10" s="128"/>
      <c r="E10" s="131"/>
      <c r="F10" s="118">
        <v>32879000</v>
      </c>
      <c r="G10" s="118">
        <v>33012000</v>
      </c>
      <c r="H10" s="118">
        <v>33072000</v>
      </c>
    </row>
    <row r="11" spans="1:8" ht="22.5" customHeight="1">
      <c r="A11" s="130" t="s">
        <v>6</v>
      </c>
      <c r="B11" s="75"/>
      <c r="C11" s="75"/>
      <c r="D11" s="75"/>
      <c r="E11" s="75"/>
      <c r="F11" s="118">
        <v>621000</v>
      </c>
      <c r="G11" s="118">
        <v>543000</v>
      </c>
      <c r="H11" s="118">
        <v>544000</v>
      </c>
    </row>
    <row r="12" spans="1:8" ht="22.5" customHeight="1">
      <c r="A12" s="127" t="s">
        <v>7</v>
      </c>
      <c r="B12" s="128"/>
      <c r="C12" s="128"/>
      <c r="D12" s="128"/>
      <c r="E12" s="128"/>
      <c r="F12" s="77">
        <f>+F6-F9</f>
        <v>0</v>
      </c>
      <c r="G12" s="77">
        <f>+G6-G9</f>
        <v>0</v>
      </c>
      <c r="H12" s="77">
        <f>+H6-H9</f>
        <v>0</v>
      </c>
    </row>
    <row r="13" spans="1:8" ht="25.5" customHeight="1">
      <c r="A13" s="139"/>
      <c r="B13" s="142"/>
      <c r="C13" s="142"/>
      <c r="D13" s="142"/>
      <c r="E13" s="142"/>
      <c r="F13" s="141"/>
      <c r="G13" s="141"/>
      <c r="H13" s="141"/>
    </row>
    <row r="14" spans="1:8" ht="27.75" customHeight="1">
      <c r="A14" s="68"/>
      <c r="B14" s="69"/>
      <c r="C14" s="69"/>
      <c r="D14" s="70"/>
      <c r="E14" s="71"/>
      <c r="F14" s="72" t="s">
        <v>0</v>
      </c>
      <c r="G14" s="72" t="s">
        <v>1</v>
      </c>
      <c r="H14" s="73" t="s">
        <v>2</v>
      </c>
    </row>
    <row r="15" spans="1:8" ht="22.5" customHeight="1">
      <c r="A15" s="143" t="s">
        <v>8</v>
      </c>
      <c r="B15" s="144"/>
      <c r="C15" s="144"/>
      <c r="D15" s="144"/>
      <c r="E15" s="145"/>
      <c r="F15" s="79">
        <v>0</v>
      </c>
      <c r="G15" s="79">
        <v>0</v>
      </c>
      <c r="H15" s="77">
        <v>0</v>
      </c>
    </row>
    <row r="16" spans="1:8" s="60" customFormat="1" ht="21" customHeight="1">
      <c r="A16" s="146"/>
      <c r="B16" s="142"/>
      <c r="C16" s="142"/>
      <c r="D16" s="142"/>
      <c r="E16" s="142"/>
      <c r="F16" s="141"/>
      <c r="G16" s="141"/>
      <c r="H16" s="141"/>
    </row>
    <row r="17" spans="1:8" s="60" customFormat="1" ht="27.75" customHeight="1">
      <c r="A17" s="68"/>
      <c r="B17" s="69"/>
      <c r="C17" s="69"/>
      <c r="D17" s="70"/>
      <c r="E17" s="71"/>
      <c r="F17" s="72" t="s">
        <v>0</v>
      </c>
      <c r="G17" s="72" t="s">
        <v>1</v>
      </c>
      <c r="H17" s="73" t="s">
        <v>2</v>
      </c>
    </row>
    <row r="18" spans="1:8" s="60" customFormat="1" ht="22.5" customHeight="1">
      <c r="A18" s="149" t="s">
        <v>9</v>
      </c>
      <c r="B18" s="148"/>
      <c r="C18" s="148"/>
      <c r="D18" s="148"/>
      <c r="E18" s="148"/>
      <c r="F18" s="76"/>
      <c r="G18" s="76"/>
      <c r="H18" s="76"/>
    </row>
    <row r="19" spans="1:8" s="60" customFormat="1" ht="22.5" customHeight="1">
      <c r="A19" s="149" t="s">
        <v>10</v>
      </c>
      <c r="B19" s="148"/>
      <c r="C19" s="148"/>
      <c r="D19" s="148"/>
      <c r="E19" s="148"/>
      <c r="F19" s="76"/>
      <c r="G19" s="76"/>
      <c r="H19" s="76"/>
    </row>
    <row r="20" spans="1:8" s="60" customFormat="1" ht="22.5" customHeight="1">
      <c r="A20" s="147" t="s">
        <v>11</v>
      </c>
      <c r="B20" s="148"/>
      <c r="C20" s="148"/>
      <c r="D20" s="148"/>
      <c r="E20" s="148"/>
      <c r="F20" s="76"/>
      <c r="G20" s="76"/>
      <c r="H20" s="76"/>
    </row>
    <row r="21" spans="1:8" s="60" customFormat="1" ht="15" customHeight="1">
      <c r="A21" s="80"/>
      <c r="B21" s="81"/>
      <c r="C21" s="78"/>
      <c r="D21" s="82"/>
      <c r="E21" s="81"/>
      <c r="F21" s="83"/>
      <c r="G21" s="83"/>
      <c r="H21" s="83"/>
    </row>
    <row r="22" spans="1:8" s="60" customFormat="1" ht="22.5" customHeight="1">
      <c r="A22" s="147" t="s">
        <v>12</v>
      </c>
      <c r="B22" s="148"/>
      <c r="C22" s="148"/>
      <c r="D22" s="148"/>
      <c r="E22" s="148"/>
      <c r="F22" s="76">
        <f>SUM(F12,F15,F20)</f>
        <v>0</v>
      </c>
      <c r="G22" s="76">
        <f>SUM(G12,G15,G20)</f>
        <v>0</v>
      </c>
      <c r="H22" s="76">
        <f>SUM(H12,H15,H20)</f>
        <v>0</v>
      </c>
    </row>
    <row r="23" spans="1:5" s="60" customFormat="1" ht="18" customHeight="1">
      <c r="A23" s="84"/>
      <c r="B23" s="67"/>
      <c r="C23" s="67"/>
      <c r="D23" s="67"/>
      <c r="E23" s="67"/>
    </row>
  </sheetData>
  <sheetProtection/>
  <mergeCells count="10">
    <mergeCell ref="A15:E15"/>
    <mergeCell ref="A16:H16"/>
    <mergeCell ref="A22:E22"/>
    <mergeCell ref="A18:E18"/>
    <mergeCell ref="A19:E19"/>
    <mergeCell ref="A20:E20"/>
    <mergeCell ref="A1:H1"/>
    <mergeCell ref="A2:H2"/>
    <mergeCell ref="A3:H3"/>
    <mergeCell ref="A13:H13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8"/>
  <sheetViews>
    <sheetView zoomScaleSheetLayoutView="100" zoomScalePageLayoutView="0" workbookViewId="0" topLeftCell="A1">
      <selection activeCell="J15" sqref="J15"/>
    </sheetView>
  </sheetViews>
  <sheetFormatPr defaultColWidth="11.421875" defaultRowHeight="12.75"/>
  <cols>
    <col min="1" max="1" width="16.00390625" style="30" customWidth="1"/>
    <col min="2" max="3" width="17.57421875" style="30" customWidth="1"/>
    <col min="4" max="4" width="17.57421875" style="61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39" t="s">
        <v>13</v>
      </c>
      <c r="B1" s="139"/>
      <c r="C1" s="139"/>
      <c r="D1" s="139"/>
      <c r="E1" s="139"/>
      <c r="F1" s="139"/>
      <c r="G1" s="139"/>
      <c r="H1" s="139"/>
    </row>
    <row r="2" spans="1:8" s="1" customFormat="1" ht="13.5" thickBot="1">
      <c r="A2" s="10"/>
      <c r="H2" s="11" t="s">
        <v>14</v>
      </c>
    </row>
    <row r="3" spans="1:8" s="1" customFormat="1" ht="26.25" thickBot="1">
      <c r="A3" s="91" t="s">
        <v>15</v>
      </c>
      <c r="B3" s="150" t="s">
        <v>16</v>
      </c>
      <c r="C3" s="151"/>
      <c r="D3" s="151"/>
      <c r="E3" s="151"/>
      <c r="F3" s="151"/>
      <c r="G3" s="151"/>
      <c r="H3" s="152"/>
    </row>
    <row r="4" spans="1:8" s="1" customFormat="1" ht="77.25" thickBot="1">
      <c r="A4" s="92" t="s">
        <v>17</v>
      </c>
      <c r="B4" s="12" t="s">
        <v>18</v>
      </c>
      <c r="C4" s="13" t="s">
        <v>19</v>
      </c>
      <c r="D4" s="13" t="s">
        <v>20</v>
      </c>
      <c r="E4" s="13" t="s">
        <v>21</v>
      </c>
      <c r="F4" s="13" t="s">
        <v>22</v>
      </c>
      <c r="G4" s="13" t="s">
        <v>23</v>
      </c>
      <c r="H4" s="14" t="s">
        <v>24</v>
      </c>
    </row>
    <row r="5" spans="1:10" s="1" customFormat="1" ht="76.5">
      <c r="A5" s="114" t="s">
        <v>63</v>
      </c>
      <c r="B5" s="113">
        <v>21000000</v>
      </c>
      <c r="C5" s="99"/>
      <c r="D5" s="100"/>
      <c r="E5" s="101"/>
      <c r="F5" s="101"/>
      <c r="G5" s="102"/>
      <c r="H5" s="103"/>
      <c r="J5" s="136"/>
    </row>
    <row r="6" spans="1:8" s="1" customFormat="1" ht="51">
      <c r="A6" s="115" t="s">
        <v>64</v>
      </c>
      <c r="B6" s="105">
        <v>8000</v>
      </c>
      <c r="C6" s="106"/>
      <c r="D6" s="106"/>
      <c r="E6" s="106"/>
      <c r="F6" s="106"/>
      <c r="G6" s="107"/>
      <c r="H6" s="108"/>
    </row>
    <row r="7" spans="1:8" s="1" customFormat="1" ht="142.5" customHeight="1">
      <c r="A7" s="115" t="s">
        <v>72</v>
      </c>
      <c r="B7" s="105">
        <v>12460000</v>
      </c>
      <c r="C7" s="106"/>
      <c r="D7" s="106"/>
      <c r="E7" s="106"/>
      <c r="F7" s="106"/>
      <c r="G7" s="107">
        <v>27000</v>
      </c>
      <c r="H7" s="108"/>
    </row>
    <row r="8" spans="1:8" s="1" customFormat="1" ht="51">
      <c r="A8" s="115" t="s">
        <v>65</v>
      </c>
      <c r="B8" s="105">
        <v>5000</v>
      </c>
      <c r="C8" s="106"/>
      <c r="D8" s="106"/>
      <c r="E8" s="106"/>
      <c r="F8" s="106"/>
      <c r="G8" s="107"/>
      <c r="H8" s="108"/>
    </row>
    <row r="9" spans="1:8" s="1" customFormat="1" ht="12.75">
      <c r="A9" s="104"/>
      <c r="B9" s="105"/>
      <c r="C9" s="106"/>
      <c r="D9" s="106"/>
      <c r="E9" s="106"/>
      <c r="F9" s="106"/>
      <c r="G9" s="107"/>
      <c r="H9" s="108"/>
    </row>
    <row r="10" spans="1:8" s="1" customFormat="1" ht="12.75">
      <c r="A10" s="19"/>
      <c r="B10" s="15"/>
      <c r="C10" s="16"/>
      <c r="D10" s="16"/>
      <c r="E10" s="16"/>
      <c r="F10" s="16"/>
      <c r="G10" s="17"/>
      <c r="H10" s="18"/>
    </row>
    <row r="11" spans="1:8" s="1" customFormat="1" ht="2.25" customHeight="1" thickBot="1">
      <c r="A11" s="19"/>
      <c r="B11" s="15"/>
      <c r="C11" s="16"/>
      <c r="D11" s="16"/>
      <c r="E11" s="16"/>
      <c r="F11" s="16"/>
      <c r="G11" s="17"/>
      <c r="H11" s="18"/>
    </row>
    <row r="12" spans="1:8" s="1" customFormat="1" ht="13.5" hidden="1" thickBot="1">
      <c r="A12" s="19"/>
      <c r="B12" s="15"/>
      <c r="C12" s="16"/>
      <c r="D12" s="16"/>
      <c r="E12" s="16"/>
      <c r="F12" s="16"/>
      <c r="G12" s="17"/>
      <c r="H12" s="18"/>
    </row>
    <row r="13" spans="1:8" s="1" customFormat="1" ht="13.5" hidden="1" thickBot="1">
      <c r="A13" s="20"/>
      <c r="B13" s="21"/>
      <c r="C13" s="22"/>
      <c r="D13" s="22"/>
      <c r="E13" s="22"/>
      <c r="F13" s="22"/>
      <c r="G13" s="22"/>
      <c r="H13" s="23"/>
    </row>
    <row r="14" spans="1:8" s="1" customFormat="1" ht="30" customHeight="1" thickBot="1">
      <c r="A14" s="24" t="s">
        <v>25</v>
      </c>
      <c r="B14" s="25">
        <f>B5+B6+B7+B8</f>
        <v>33473000</v>
      </c>
      <c r="C14" s="26">
        <f>+C6</f>
        <v>0</v>
      </c>
      <c r="D14" s="27">
        <f>D5</f>
        <v>0</v>
      </c>
      <c r="E14" s="26">
        <v>0</v>
      </c>
      <c r="F14" s="26">
        <f>+F6</f>
        <v>0</v>
      </c>
      <c r="G14" s="26">
        <f>+G7</f>
        <v>27000</v>
      </c>
      <c r="H14" s="28">
        <v>0</v>
      </c>
    </row>
    <row r="15" spans="1:8" s="1" customFormat="1" ht="28.5" customHeight="1" thickBot="1">
      <c r="A15" s="24" t="s">
        <v>26</v>
      </c>
      <c r="B15" s="155">
        <f>B14+C14+D14+E14+F14+G14+H14</f>
        <v>33500000</v>
      </c>
      <c r="C15" s="156"/>
      <c r="D15" s="156"/>
      <c r="E15" s="156"/>
      <c r="F15" s="156"/>
      <c r="G15" s="158"/>
      <c r="H15" s="157"/>
    </row>
    <row r="16" spans="1:8" ht="13.5" thickBot="1">
      <c r="A16" s="7"/>
      <c r="B16" s="7"/>
      <c r="C16" s="7"/>
      <c r="D16" s="8"/>
      <c r="E16" s="29"/>
      <c r="H16" s="11"/>
    </row>
    <row r="17" spans="1:8" ht="24" customHeight="1" thickBot="1">
      <c r="A17" s="93" t="s">
        <v>15</v>
      </c>
      <c r="B17" s="150" t="s">
        <v>27</v>
      </c>
      <c r="C17" s="151"/>
      <c r="D17" s="151"/>
      <c r="E17" s="151"/>
      <c r="F17" s="151"/>
      <c r="G17" s="151"/>
      <c r="H17" s="152"/>
    </row>
    <row r="18" spans="1:8" ht="77.25" thickBot="1">
      <c r="A18" s="94" t="s">
        <v>17</v>
      </c>
      <c r="B18" s="12" t="s">
        <v>18</v>
      </c>
      <c r="C18" s="13" t="s">
        <v>19</v>
      </c>
      <c r="D18" s="13" t="s">
        <v>20</v>
      </c>
      <c r="E18" s="13" t="s">
        <v>21</v>
      </c>
      <c r="F18" s="13" t="s">
        <v>22</v>
      </c>
      <c r="G18" s="13" t="s">
        <v>23</v>
      </c>
      <c r="H18" s="14" t="s">
        <v>24</v>
      </c>
    </row>
    <row r="19" spans="1:8" ht="76.5">
      <c r="A19" s="114" t="s">
        <v>66</v>
      </c>
      <c r="B19" s="113">
        <v>21000000</v>
      </c>
      <c r="C19" s="99"/>
      <c r="D19" s="100"/>
      <c r="E19" s="101"/>
      <c r="F19" s="101"/>
      <c r="G19" s="102"/>
      <c r="H19" s="103"/>
    </row>
    <row r="20" spans="1:8" ht="51">
      <c r="A20" s="115" t="s">
        <v>64</v>
      </c>
      <c r="B20" s="105">
        <v>8000</v>
      </c>
      <c r="C20" s="106"/>
      <c r="D20" s="106"/>
      <c r="E20" s="106"/>
      <c r="F20" s="106"/>
      <c r="G20" s="107"/>
      <c r="H20" s="108"/>
    </row>
    <row r="21" spans="1:8" ht="141" customHeight="1">
      <c r="A21" s="115" t="s">
        <v>72</v>
      </c>
      <c r="B21" s="105">
        <v>12520000</v>
      </c>
      <c r="C21" s="106"/>
      <c r="D21" s="106"/>
      <c r="E21" s="106"/>
      <c r="F21" s="106"/>
      <c r="G21" s="107">
        <v>27000</v>
      </c>
      <c r="H21" s="108"/>
    </row>
    <row r="22" spans="1:8" ht="12.75">
      <c r="A22" s="115"/>
      <c r="B22" s="105"/>
      <c r="C22" s="106"/>
      <c r="D22" s="106"/>
      <c r="E22" s="106"/>
      <c r="F22" s="106"/>
      <c r="G22" s="107"/>
      <c r="H22" s="108"/>
    </row>
    <row r="23" spans="1:8" ht="12.75">
      <c r="A23" s="109"/>
      <c r="B23" s="105"/>
      <c r="C23" s="106"/>
      <c r="D23" s="106"/>
      <c r="E23" s="106"/>
      <c r="F23" s="106"/>
      <c r="G23" s="107"/>
      <c r="H23" s="108"/>
    </row>
    <row r="24" spans="1:8" ht="12.75">
      <c r="A24" s="19"/>
      <c r="B24" s="15"/>
      <c r="C24" s="16"/>
      <c r="D24" s="16"/>
      <c r="E24" s="16"/>
      <c r="F24" s="16"/>
      <c r="G24" s="17"/>
      <c r="H24" s="18"/>
    </row>
    <row r="25" spans="1:8" ht="3" customHeight="1" thickBot="1">
      <c r="A25" s="19"/>
      <c r="B25" s="15"/>
      <c r="C25" s="16"/>
      <c r="D25" s="16"/>
      <c r="E25" s="16"/>
      <c r="F25" s="16"/>
      <c r="G25" s="17"/>
      <c r="H25" s="18"/>
    </row>
    <row r="26" spans="1:8" ht="13.5" hidden="1" thickBot="1">
      <c r="A26" s="19"/>
      <c r="B26" s="15"/>
      <c r="C26" s="16"/>
      <c r="D26" s="16"/>
      <c r="E26" s="16"/>
      <c r="F26" s="16"/>
      <c r="G26" s="17"/>
      <c r="H26" s="18"/>
    </row>
    <row r="27" spans="1:8" ht="13.5" hidden="1" thickBot="1">
      <c r="A27" s="20"/>
      <c r="B27" s="21"/>
      <c r="C27" s="22"/>
      <c r="D27" s="22"/>
      <c r="E27" s="22"/>
      <c r="F27" s="22"/>
      <c r="G27" s="22"/>
      <c r="H27" s="23"/>
    </row>
    <row r="28" spans="1:8" s="1" customFormat="1" ht="30" customHeight="1" thickBot="1">
      <c r="A28" s="24" t="s">
        <v>25</v>
      </c>
      <c r="B28" s="25">
        <f>B19+B20+B21+B22</f>
        <v>33528000</v>
      </c>
      <c r="C28" s="26">
        <f>+C20</f>
        <v>0</v>
      </c>
      <c r="D28" s="27">
        <f>D19</f>
        <v>0</v>
      </c>
      <c r="E28" s="26">
        <v>0</v>
      </c>
      <c r="F28" s="26">
        <f>+F20</f>
        <v>0</v>
      </c>
      <c r="G28" s="28">
        <f>+G21</f>
        <v>27000</v>
      </c>
      <c r="H28" s="26">
        <f>+H21</f>
        <v>0</v>
      </c>
    </row>
    <row r="29" spans="1:8" s="1" customFormat="1" ht="28.5" customHeight="1" thickBot="1">
      <c r="A29" s="24" t="s">
        <v>28</v>
      </c>
      <c r="B29" s="155">
        <f>B28+C28+D28+E28+F28+G28+H28</f>
        <v>33555000</v>
      </c>
      <c r="C29" s="156"/>
      <c r="D29" s="156"/>
      <c r="E29" s="156"/>
      <c r="F29" s="156"/>
      <c r="G29" s="158"/>
      <c r="H29" s="157"/>
    </row>
    <row r="30" spans="4:5" ht="13.5" thickBot="1">
      <c r="D30" s="31"/>
      <c r="E30" s="32"/>
    </row>
    <row r="31" spans="1:8" ht="26.25" thickBot="1">
      <c r="A31" s="93" t="s">
        <v>15</v>
      </c>
      <c r="B31" s="150" t="s">
        <v>29</v>
      </c>
      <c r="C31" s="151"/>
      <c r="D31" s="151"/>
      <c r="E31" s="151"/>
      <c r="F31" s="151"/>
      <c r="G31" s="151"/>
      <c r="H31" s="152"/>
    </row>
    <row r="32" spans="1:8" ht="77.25" thickBot="1">
      <c r="A32" s="94" t="s">
        <v>17</v>
      </c>
      <c r="B32" s="12" t="s">
        <v>18</v>
      </c>
      <c r="C32" s="13" t="s">
        <v>19</v>
      </c>
      <c r="D32" s="13" t="s">
        <v>20</v>
      </c>
      <c r="E32" s="13" t="s">
        <v>21</v>
      </c>
      <c r="F32" s="13" t="s">
        <v>22</v>
      </c>
      <c r="G32" s="13" t="s">
        <v>23</v>
      </c>
      <c r="H32" s="14" t="s">
        <v>24</v>
      </c>
    </row>
    <row r="33" spans="1:8" ht="76.5">
      <c r="A33" s="114" t="s">
        <v>63</v>
      </c>
      <c r="B33" s="113">
        <v>21000000</v>
      </c>
      <c r="C33" s="99"/>
      <c r="D33" s="100"/>
      <c r="E33" s="101"/>
      <c r="F33" s="101"/>
      <c r="G33" s="102"/>
      <c r="H33" s="103"/>
    </row>
    <row r="34" spans="1:8" ht="51">
      <c r="A34" s="115" t="s">
        <v>67</v>
      </c>
      <c r="B34" s="105">
        <v>8000</v>
      </c>
      <c r="C34" s="106"/>
      <c r="D34" s="106"/>
      <c r="E34" s="106"/>
      <c r="F34" s="106"/>
      <c r="G34" s="107"/>
      <c r="H34" s="108"/>
    </row>
    <row r="35" spans="1:8" ht="143.25" customHeight="1">
      <c r="A35" s="115" t="s">
        <v>72</v>
      </c>
      <c r="B35" s="105">
        <v>12581000</v>
      </c>
      <c r="C35" s="106"/>
      <c r="D35" s="106"/>
      <c r="E35" s="106"/>
      <c r="F35" s="106"/>
      <c r="G35" s="107">
        <v>27000</v>
      </c>
      <c r="H35" s="108"/>
    </row>
    <row r="36" spans="1:8" ht="12.75">
      <c r="A36" s="115"/>
      <c r="B36" s="105"/>
      <c r="C36" s="106"/>
      <c r="D36" s="106"/>
      <c r="E36" s="106"/>
      <c r="F36" s="106"/>
      <c r="G36" s="107"/>
      <c r="H36" s="108"/>
    </row>
    <row r="37" spans="1:8" ht="13.5" thickBot="1">
      <c r="A37" s="109"/>
      <c r="B37" s="105"/>
      <c r="C37" s="106"/>
      <c r="D37" s="106"/>
      <c r="E37" s="106"/>
      <c r="F37" s="106"/>
      <c r="G37" s="107"/>
      <c r="H37" s="108"/>
    </row>
    <row r="38" spans="1:8" ht="13.5" customHeight="1" hidden="1" thickBot="1">
      <c r="A38" s="19"/>
      <c r="B38" s="15"/>
      <c r="C38" s="16"/>
      <c r="D38" s="16"/>
      <c r="E38" s="16"/>
      <c r="F38" s="16"/>
      <c r="G38" s="17"/>
      <c r="H38" s="18"/>
    </row>
    <row r="39" spans="1:8" ht="0.75" customHeight="1" hidden="1" thickBot="1">
      <c r="A39" s="19"/>
      <c r="B39" s="15"/>
      <c r="C39" s="16"/>
      <c r="D39" s="16"/>
      <c r="E39" s="16"/>
      <c r="F39" s="16"/>
      <c r="G39" s="17"/>
      <c r="H39" s="18"/>
    </row>
    <row r="40" spans="1:8" ht="0.75" customHeight="1" hidden="1" thickBot="1">
      <c r="A40" s="19"/>
      <c r="B40" s="15"/>
      <c r="C40" s="16"/>
      <c r="D40" s="16"/>
      <c r="E40" s="16"/>
      <c r="F40" s="16"/>
      <c r="G40" s="17"/>
      <c r="H40" s="18"/>
    </row>
    <row r="41" spans="1:8" ht="13.5" hidden="1" thickBot="1">
      <c r="A41" s="20"/>
      <c r="B41" s="21"/>
      <c r="C41" s="22"/>
      <c r="D41" s="22"/>
      <c r="E41" s="22"/>
      <c r="F41" s="22"/>
      <c r="G41" s="17"/>
      <c r="H41" s="23"/>
    </row>
    <row r="42" spans="1:8" s="1" customFormat="1" ht="30" customHeight="1" thickBot="1">
      <c r="A42" s="24" t="s">
        <v>25</v>
      </c>
      <c r="B42" s="125">
        <f>B33+B34+B35+B36</f>
        <v>33589000</v>
      </c>
      <c r="C42" s="137">
        <f>+C34</f>
        <v>0</v>
      </c>
      <c r="D42" s="138">
        <f>D33</f>
        <v>0</v>
      </c>
      <c r="E42" s="137">
        <v>0</v>
      </c>
      <c r="F42" s="138">
        <f>+F34</f>
        <v>0</v>
      </c>
      <c r="G42" s="25">
        <f>+G35</f>
        <v>27000</v>
      </c>
      <c r="H42" s="26">
        <v>0</v>
      </c>
    </row>
    <row r="43" spans="1:8" s="1" customFormat="1" ht="28.5" customHeight="1" thickBot="1">
      <c r="A43" s="24" t="s">
        <v>30</v>
      </c>
      <c r="B43" s="155">
        <f>B42+C42+D42+E42+F42+G42+H42</f>
        <v>33616000</v>
      </c>
      <c r="C43" s="156"/>
      <c r="D43" s="156"/>
      <c r="E43" s="156"/>
      <c r="F43" s="156"/>
      <c r="G43" s="156"/>
      <c r="H43" s="157"/>
    </row>
    <row r="44" spans="3:5" ht="13.5" customHeight="1" thickBot="1">
      <c r="C44" s="33"/>
      <c r="D44" s="31"/>
      <c r="E44" s="34"/>
    </row>
    <row r="45" spans="3:6" ht="13.5" customHeight="1" thickBot="1">
      <c r="C45" s="33"/>
      <c r="D45" s="35"/>
      <c r="E45" s="36"/>
      <c r="F45" s="25">
        <f>F36+F37+F38+F39</f>
        <v>0</v>
      </c>
    </row>
    <row r="46" spans="4:5" ht="13.5" customHeight="1">
      <c r="D46" s="37"/>
      <c r="E46" s="38"/>
    </row>
    <row r="47" spans="4:5" ht="13.5" customHeight="1">
      <c r="D47" s="39"/>
      <c r="E47" s="40"/>
    </row>
    <row r="48" spans="4:5" ht="13.5" customHeight="1">
      <c r="D48" s="31"/>
      <c r="E48" s="32"/>
    </row>
    <row r="49" spans="3:5" ht="28.5" customHeight="1">
      <c r="C49" s="33"/>
      <c r="D49" s="31"/>
      <c r="E49" s="41"/>
    </row>
    <row r="50" spans="3:5" ht="13.5" customHeight="1">
      <c r="C50" s="33"/>
      <c r="D50" s="31"/>
      <c r="E50" s="36"/>
    </row>
    <row r="51" spans="4:5" ht="13.5" customHeight="1">
      <c r="D51" s="31"/>
      <c r="E51" s="32"/>
    </row>
    <row r="52" spans="4:5" ht="13.5" customHeight="1">
      <c r="D52" s="31"/>
      <c r="E52" s="40"/>
    </row>
    <row r="53" spans="4:5" ht="13.5" customHeight="1">
      <c r="D53" s="31"/>
      <c r="E53" s="32"/>
    </row>
    <row r="54" spans="4:5" ht="22.5" customHeight="1">
      <c r="D54" s="31"/>
      <c r="E54" s="42"/>
    </row>
    <row r="55" spans="4:5" ht="13.5" customHeight="1">
      <c r="D55" s="37"/>
      <c r="E55" s="38"/>
    </row>
    <row r="56" spans="2:5" ht="13.5" customHeight="1">
      <c r="B56" s="33"/>
      <c r="D56" s="37"/>
      <c r="E56" s="43"/>
    </row>
    <row r="57" spans="3:5" ht="13.5" customHeight="1">
      <c r="C57" s="33"/>
      <c r="D57" s="37"/>
      <c r="E57" s="44"/>
    </row>
    <row r="58" spans="3:5" ht="13.5" customHeight="1">
      <c r="C58" s="33"/>
      <c r="D58" s="39"/>
      <c r="E58" s="36"/>
    </row>
    <row r="59" spans="4:5" ht="13.5" customHeight="1">
      <c r="D59" s="31"/>
      <c r="E59" s="32"/>
    </row>
    <row r="60" spans="2:5" ht="13.5" customHeight="1">
      <c r="B60" s="33"/>
      <c r="D60" s="31"/>
      <c r="E60" s="34"/>
    </row>
    <row r="61" spans="3:5" ht="13.5" customHeight="1">
      <c r="C61" s="33"/>
      <c r="D61" s="31"/>
      <c r="E61" s="43"/>
    </row>
    <row r="62" spans="3:5" ht="13.5" customHeight="1">
      <c r="C62" s="33"/>
      <c r="D62" s="39"/>
      <c r="E62" s="36"/>
    </row>
    <row r="63" spans="4:5" ht="13.5" customHeight="1">
      <c r="D63" s="37"/>
      <c r="E63" s="32"/>
    </row>
    <row r="64" spans="3:5" ht="13.5" customHeight="1">
      <c r="C64" s="33"/>
      <c r="D64" s="37"/>
      <c r="E64" s="43"/>
    </row>
    <row r="65" spans="4:5" ht="22.5" customHeight="1">
      <c r="D65" s="39"/>
      <c r="E65" s="42"/>
    </row>
    <row r="66" spans="4:5" ht="13.5" customHeight="1">
      <c r="D66" s="31"/>
      <c r="E66" s="32"/>
    </row>
    <row r="67" spans="4:5" ht="13.5" customHeight="1">
      <c r="D67" s="39"/>
      <c r="E67" s="36"/>
    </row>
    <row r="68" spans="4:5" ht="13.5" customHeight="1">
      <c r="D68" s="31"/>
      <c r="E68" s="32"/>
    </row>
    <row r="69" spans="4:5" ht="13.5" customHeight="1">
      <c r="D69" s="31"/>
      <c r="E69" s="32"/>
    </row>
    <row r="70" spans="1:5" ht="13.5" customHeight="1">
      <c r="A70" s="33"/>
      <c r="D70" s="45"/>
      <c r="E70" s="43"/>
    </row>
    <row r="71" spans="2:5" ht="13.5" customHeight="1">
      <c r="B71" s="33"/>
      <c r="C71" s="33"/>
      <c r="D71" s="46"/>
      <c r="E71" s="43"/>
    </row>
    <row r="72" spans="2:5" ht="13.5" customHeight="1">
      <c r="B72" s="33"/>
      <c r="C72" s="33"/>
      <c r="D72" s="46"/>
      <c r="E72" s="34"/>
    </row>
    <row r="73" spans="2:5" ht="13.5" customHeight="1">
      <c r="B73" s="33"/>
      <c r="C73" s="33"/>
      <c r="D73" s="39"/>
      <c r="E73" s="40"/>
    </row>
    <row r="74" spans="4:5" ht="12.75">
      <c r="D74" s="31"/>
      <c r="E74" s="32"/>
    </row>
    <row r="75" spans="2:5" ht="12.75">
      <c r="B75" s="33"/>
      <c r="D75" s="31"/>
      <c r="E75" s="43"/>
    </row>
    <row r="76" spans="3:5" ht="12.75">
      <c r="C76" s="33"/>
      <c r="D76" s="31"/>
      <c r="E76" s="34"/>
    </row>
    <row r="77" spans="3:5" ht="12.75">
      <c r="C77" s="33"/>
      <c r="D77" s="39"/>
      <c r="E77" s="36"/>
    </row>
    <row r="78" spans="4:5" ht="12.75">
      <c r="D78" s="31"/>
      <c r="E78" s="32"/>
    </row>
    <row r="79" spans="4:5" ht="12.75">
      <c r="D79" s="31"/>
      <c r="E79" s="32"/>
    </row>
    <row r="80" spans="4:5" ht="12.75">
      <c r="D80" s="47"/>
      <c r="E80" s="48"/>
    </row>
    <row r="81" spans="4:5" ht="12.75">
      <c r="D81" s="31"/>
      <c r="E81" s="32"/>
    </row>
    <row r="82" spans="4:5" ht="12.75">
      <c r="D82" s="31"/>
      <c r="E82" s="32"/>
    </row>
    <row r="83" spans="4:5" ht="12.75">
      <c r="D83" s="31"/>
      <c r="E83" s="32"/>
    </row>
    <row r="84" spans="4:5" ht="12.75">
      <c r="D84" s="39"/>
      <c r="E84" s="36"/>
    </row>
    <row r="85" spans="4:5" ht="12.75">
      <c r="D85" s="31"/>
      <c r="E85" s="32"/>
    </row>
    <row r="86" spans="4:5" ht="12.75">
      <c r="D86" s="39"/>
      <c r="E86" s="36"/>
    </row>
    <row r="87" spans="4:5" ht="12.75">
      <c r="D87" s="31"/>
      <c r="E87" s="32"/>
    </row>
    <row r="88" spans="4:5" ht="12.75">
      <c r="D88" s="31"/>
      <c r="E88" s="32"/>
    </row>
    <row r="89" spans="4:5" ht="12.75">
      <c r="D89" s="31"/>
      <c r="E89" s="32"/>
    </row>
    <row r="90" spans="4:5" ht="12.75">
      <c r="D90" s="31"/>
      <c r="E90" s="32"/>
    </row>
    <row r="91" spans="1:5" ht="28.5" customHeight="1">
      <c r="A91" s="49"/>
      <c r="B91" s="49"/>
      <c r="C91" s="49"/>
      <c r="D91" s="50"/>
      <c r="E91" s="51"/>
    </row>
    <row r="92" spans="3:5" ht="12.75">
      <c r="C92" s="33"/>
      <c r="D92" s="31"/>
      <c r="E92" s="34"/>
    </row>
    <row r="93" spans="4:5" ht="12.75">
      <c r="D93" s="52"/>
      <c r="E93" s="53"/>
    </row>
    <row r="94" spans="4:5" ht="12.75">
      <c r="D94" s="31"/>
      <c r="E94" s="32"/>
    </row>
    <row r="95" spans="4:5" ht="12.75">
      <c r="D95" s="47"/>
      <c r="E95" s="48"/>
    </row>
    <row r="96" spans="4:5" ht="12.75">
      <c r="D96" s="47"/>
      <c r="E96" s="48"/>
    </row>
    <row r="97" spans="4:5" ht="12.75">
      <c r="D97" s="31"/>
      <c r="E97" s="32"/>
    </row>
    <row r="98" spans="4:5" ht="12.75">
      <c r="D98" s="39"/>
      <c r="E98" s="36"/>
    </row>
    <row r="99" spans="4:5" ht="12.75">
      <c r="D99" s="31"/>
      <c r="E99" s="32"/>
    </row>
    <row r="100" spans="4:5" ht="12.75">
      <c r="D100" s="31"/>
      <c r="E100" s="32"/>
    </row>
    <row r="101" spans="4:5" ht="12.75">
      <c r="D101" s="39"/>
      <c r="E101" s="36"/>
    </row>
    <row r="102" spans="4:5" ht="12.75">
      <c r="D102" s="31"/>
      <c r="E102" s="32"/>
    </row>
    <row r="103" spans="4:5" ht="12.75">
      <c r="D103" s="47"/>
      <c r="E103" s="48"/>
    </row>
    <row r="104" spans="4:5" ht="12.75">
      <c r="D104" s="39"/>
      <c r="E104" s="53"/>
    </row>
    <row r="105" spans="4:5" ht="12.75">
      <c r="D105" s="37"/>
      <c r="E105" s="48"/>
    </row>
    <row r="106" spans="4:5" ht="12.75">
      <c r="D106" s="39"/>
      <c r="E106" s="36"/>
    </row>
    <row r="107" spans="4:5" ht="12.75">
      <c r="D107" s="31"/>
      <c r="E107" s="32"/>
    </row>
    <row r="108" spans="3:5" ht="12.75">
      <c r="C108" s="33"/>
      <c r="D108" s="31"/>
      <c r="E108" s="34"/>
    </row>
    <row r="109" spans="4:5" ht="12.75">
      <c r="D109" s="37"/>
      <c r="E109" s="36"/>
    </row>
    <row r="110" spans="4:5" ht="12.75">
      <c r="D110" s="37"/>
      <c r="E110" s="48"/>
    </row>
    <row r="111" spans="3:5" ht="12.75">
      <c r="C111" s="33"/>
      <c r="D111" s="37"/>
      <c r="E111" s="54"/>
    </row>
    <row r="112" spans="3:5" ht="12.75">
      <c r="C112" s="33"/>
      <c r="D112" s="39"/>
      <c r="E112" s="40"/>
    </row>
    <row r="113" spans="4:5" ht="12.75">
      <c r="D113" s="31"/>
      <c r="E113" s="32"/>
    </row>
    <row r="114" spans="4:5" ht="12.75">
      <c r="D114" s="52"/>
      <c r="E114" s="55"/>
    </row>
    <row r="115" spans="4:5" ht="11.25" customHeight="1">
      <c r="D115" s="47"/>
      <c r="E115" s="48"/>
    </row>
    <row r="116" spans="2:5" ht="24" customHeight="1">
      <c r="B116" s="33"/>
      <c r="D116" s="47"/>
      <c r="E116" s="56"/>
    </row>
    <row r="117" spans="3:5" ht="15" customHeight="1">
      <c r="C117" s="33"/>
      <c r="D117" s="47"/>
      <c r="E117" s="56"/>
    </row>
    <row r="118" spans="4:5" ht="11.25" customHeight="1">
      <c r="D118" s="52"/>
      <c r="E118" s="53"/>
    </row>
    <row r="119" spans="4:5" ht="12.75">
      <c r="D119" s="47"/>
      <c r="E119" s="48"/>
    </row>
    <row r="120" spans="2:5" ht="13.5" customHeight="1">
      <c r="B120" s="33"/>
      <c r="D120" s="47"/>
      <c r="E120" s="57"/>
    </row>
    <row r="121" spans="3:5" ht="12.75" customHeight="1">
      <c r="C121" s="33"/>
      <c r="D121" s="47"/>
      <c r="E121" s="34"/>
    </row>
    <row r="122" spans="3:5" ht="12.75" customHeight="1">
      <c r="C122" s="33"/>
      <c r="D122" s="39"/>
      <c r="E122" s="40"/>
    </row>
    <row r="123" spans="4:5" ht="12.75">
      <c r="D123" s="31"/>
      <c r="E123" s="32"/>
    </row>
    <row r="124" spans="3:5" ht="12.75">
      <c r="C124" s="33"/>
      <c r="D124" s="31"/>
      <c r="E124" s="54"/>
    </row>
    <row r="125" spans="4:5" ht="12.75">
      <c r="D125" s="52"/>
      <c r="E125" s="53"/>
    </row>
    <row r="126" spans="4:5" ht="12.75">
      <c r="D126" s="47"/>
      <c r="E126" s="48"/>
    </row>
    <row r="127" spans="4:5" ht="12.75">
      <c r="D127" s="31"/>
      <c r="E127" s="32"/>
    </row>
    <row r="128" spans="1:5" ht="19.5" customHeight="1">
      <c r="A128" s="58"/>
      <c r="B128" s="7"/>
      <c r="C128" s="7"/>
      <c r="D128" s="7"/>
      <c r="E128" s="43"/>
    </row>
    <row r="129" spans="1:5" ht="15" customHeight="1">
      <c r="A129" s="33"/>
      <c r="D129" s="45"/>
      <c r="E129" s="43"/>
    </row>
    <row r="130" spans="1:5" ht="12.75">
      <c r="A130" s="33"/>
      <c r="B130" s="33"/>
      <c r="D130" s="45"/>
      <c r="E130" s="34"/>
    </row>
    <row r="131" spans="3:5" ht="12.75">
      <c r="C131" s="33"/>
      <c r="D131" s="31"/>
      <c r="E131" s="43"/>
    </row>
    <row r="132" spans="4:5" ht="12.75">
      <c r="D132" s="35"/>
      <c r="E132" s="36"/>
    </row>
    <row r="133" spans="2:5" ht="12.75">
      <c r="B133" s="33"/>
      <c r="D133" s="31"/>
      <c r="E133" s="34"/>
    </row>
    <row r="134" spans="3:5" ht="12.75">
      <c r="C134" s="33"/>
      <c r="D134" s="31"/>
      <c r="E134" s="34"/>
    </row>
    <row r="135" spans="4:5" ht="12.75">
      <c r="D135" s="39"/>
      <c r="E135" s="40"/>
    </row>
    <row r="136" spans="3:5" ht="22.5" customHeight="1">
      <c r="C136" s="33"/>
      <c r="D136" s="31"/>
      <c r="E136" s="41"/>
    </row>
    <row r="137" spans="4:5" ht="12.75">
      <c r="D137" s="31"/>
      <c r="E137" s="40"/>
    </row>
    <row r="138" spans="2:5" ht="12.75">
      <c r="B138" s="33"/>
      <c r="D138" s="37"/>
      <c r="E138" s="43"/>
    </row>
    <row r="139" spans="3:5" ht="12.75">
      <c r="C139" s="33"/>
      <c r="D139" s="37"/>
      <c r="E139" s="44"/>
    </row>
    <row r="140" spans="4:5" ht="12.75">
      <c r="D140" s="39"/>
      <c r="E140" s="36"/>
    </row>
    <row r="141" spans="1:5" ht="13.5" customHeight="1">
      <c r="A141" s="33"/>
      <c r="D141" s="45"/>
      <c r="E141" s="43"/>
    </row>
    <row r="142" spans="2:5" ht="13.5" customHeight="1">
      <c r="B142" s="33"/>
      <c r="D142" s="31"/>
      <c r="E142" s="43"/>
    </row>
    <row r="143" spans="3:5" ht="13.5" customHeight="1">
      <c r="C143" s="33"/>
      <c r="D143" s="31"/>
      <c r="E143" s="34"/>
    </row>
    <row r="144" spans="3:5" ht="12.75">
      <c r="C144" s="33"/>
      <c r="D144" s="39"/>
      <c r="E144" s="36"/>
    </row>
    <row r="145" spans="3:5" ht="12.75">
      <c r="C145" s="33"/>
      <c r="D145" s="31"/>
      <c r="E145" s="34"/>
    </row>
    <row r="146" spans="4:5" ht="12.75">
      <c r="D146" s="52"/>
      <c r="E146" s="53"/>
    </row>
    <row r="147" spans="3:5" ht="12.75">
      <c r="C147" s="33"/>
      <c r="D147" s="37"/>
      <c r="E147" s="54"/>
    </row>
    <row r="148" spans="3:5" ht="12.75">
      <c r="C148" s="33"/>
      <c r="D148" s="39"/>
      <c r="E148" s="40"/>
    </row>
    <row r="149" spans="4:5" ht="12.75">
      <c r="D149" s="52"/>
      <c r="E149" s="59"/>
    </row>
    <row r="150" spans="2:5" ht="12.75">
      <c r="B150" s="33"/>
      <c r="D150" s="47"/>
      <c r="E150" s="57"/>
    </row>
    <row r="151" spans="3:5" ht="12.75">
      <c r="C151" s="33"/>
      <c r="D151" s="47"/>
      <c r="E151" s="34"/>
    </row>
    <row r="152" spans="3:5" ht="12.75">
      <c r="C152" s="33"/>
      <c r="D152" s="39"/>
      <c r="E152" s="40"/>
    </row>
    <row r="153" spans="3:5" ht="12.75">
      <c r="C153" s="33"/>
      <c r="D153" s="39"/>
      <c r="E153" s="40"/>
    </row>
    <row r="154" spans="4:5" ht="12.75">
      <c r="D154" s="31"/>
      <c r="E154" s="32"/>
    </row>
    <row r="155" spans="1:5" s="60" customFormat="1" ht="18" customHeight="1">
      <c r="A155" s="153"/>
      <c r="B155" s="154"/>
      <c r="C155" s="154"/>
      <c r="D155" s="154"/>
      <c r="E155" s="154"/>
    </row>
    <row r="156" spans="1:5" ht="28.5" customHeight="1">
      <c r="A156" s="49"/>
      <c r="B156" s="49"/>
      <c r="C156" s="49"/>
      <c r="D156" s="50"/>
      <c r="E156" s="51"/>
    </row>
    <row r="158" spans="1:5" ht="15.75">
      <c r="A158" s="62"/>
      <c r="B158" s="33"/>
      <c r="C158" s="33"/>
      <c r="D158" s="63"/>
      <c r="E158" s="6"/>
    </row>
    <row r="159" spans="1:5" ht="12.75">
      <c r="A159" s="33"/>
      <c r="B159" s="33"/>
      <c r="C159" s="33"/>
      <c r="D159" s="63"/>
      <c r="E159" s="6"/>
    </row>
    <row r="160" spans="1:5" ht="17.25" customHeight="1">
      <c r="A160" s="33"/>
      <c r="B160" s="33"/>
      <c r="C160" s="33"/>
      <c r="D160" s="63"/>
      <c r="E160" s="6"/>
    </row>
    <row r="161" spans="1:5" ht="13.5" customHeight="1">
      <c r="A161" s="33"/>
      <c r="B161" s="33"/>
      <c r="C161" s="33"/>
      <c r="D161" s="63"/>
      <c r="E161" s="6"/>
    </row>
    <row r="162" spans="1:5" ht="12.75">
      <c r="A162" s="33"/>
      <c r="B162" s="33"/>
      <c r="C162" s="33"/>
      <c r="D162" s="63"/>
      <c r="E162" s="6"/>
    </row>
    <row r="163" spans="1:3" ht="12.75">
      <c r="A163" s="33"/>
      <c r="B163" s="33"/>
      <c r="C163" s="33"/>
    </row>
    <row r="164" spans="1:5" ht="12.75">
      <c r="A164" s="33"/>
      <c r="B164" s="33"/>
      <c r="C164" s="33"/>
      <c r="D164" s="63"/>
      <c r="E164" s="6"/>
    </row>
    <row r="165" spans="1:5" ht="12.75">
      <c r="A165" s="33"/>
      <c r="B165" s="33"/>
      <c r="C165" s="33"/>
      <c r="D165" s="63"/>
      <c r="E165" s="64"/>
    </row>
    <row r="166" spans="1:5" ht="12.75">
      <c r="A166" s="33"/>
      <c r="B166" s="33"/>
      <c r="C166" s="33"/>
      <c r="D166" s="63"/>
      <c r="E166" s="6"/>
    </row>
    <row r="167" spans="1:5" ht="22.5" customHeight="1">
      <c r="A167" s="33"/>
      <c r="B167" s="33"/>
      <c r="C167" s="33"/>
      <c r="D167" s="63"/>
      <c r="E167" s="41"/>
    </row>
    <row r="168" spans="4:5" ht="22.5" customHeight="1">
      <c r="D168" s="39"/>
      <c r="E168" s="42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74" bottom="0.63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4" manualBreakCount="4">
    <brk id="15" max="8" man="1"/>
    <brk id="29" max="7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0"/>
  <sheetViews>
    <sheetView tabSelected="1" zoomScalePageLayoutView="0" workbookViewId="0" topLeftCell="A1">
      <selection activeCell="I35" sqref="I35"/>
    </sheetView>
  </sheetViews>
  <sheetFormatPr defaultColWidth="11.421875" defaultRowHeight="12.75"/>
  <cols>
    <col min="1" max="1" width="11.421875" style="87" bestFit="1" customWidth="1"/>
    <col min="2" max="2" width="34.421875" style="89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3" customWidth="1"/>
  </cols>
  <sheetData>
    <row r="1" spans="1:12" ht="24" customHeight="1">
      <c r="A1" s="159" t="s">
        <v>31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s="6" customFormat="1" ht="67.5">
      <c r="A2" s="132" t="s">
        <v>32</v>
      </c>
      <c r="B2" s="4" t="s">
        <v>33</v>
      </c>
      <c r="C2" s="5" t="s">
        <v>49</v>
      </c>
      <c r="D2" s="90" t="s">
        <v>18</v>
      </c>
      <c r="E2" s="90" t="s">
        <v>19</v>
      </c>
      <c r="F2" s="90" t="s">
        <v>20</v>
      </c>
      <c r="G2" s="90" t="s">
        <v>21</v>
      </c>
      <c r="H2" s="90" t="s">
        <v>34</v>
      </c>
      <c r="I2" s="90" t="s">
        <v>23</v>
      </c>
      <c r="J2" s="90" t="s">
        <v>24</v>
      </c>
      <c r="K2" s="5" t="s">
        <v>50</v>
      </c>
      <c r="L2" s="5" t="s">
        <v>51</v>
      </c>
    </row>
    <row r="3" spans="1:12" ht="12.75">
      <c r="A3" s="133"/>
      <c r="B3" s="110"/>
      <c r="C3" s="119"/>
      <c r="D3" s="98"/>
      <c r="E3" s="119"/>
      <c r="F3" s="119"/>
      <c r="G3" s="119"/>
      <c r="H3" s="119"/>
      <c r="I3" s="119"/>
      <c r="J3" s="119"/>
      <c r="K3" s="119"/>
      <c r="L3" s="119"/>
    </row>
    <row r="4" spans="1:12" s="6" customFormat="1" ht="25.5">
      <c r="A4" s="133"/>
      <c r="B4" s="111" t="s">
        <v>58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 ht="12.75">
      <c r="A5" s="133"/>
      <c r="B5" s="110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s="6" customFormat="1" ht="12.75">
      <c r="A6" s="133"/>
      <c r="B6" s="112" t="s">
        <v>56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2" s="6" customFormat="1" ht="12.75" customHeight="1">
      <c r="A7" s="134" t="s">
        <v>55</v>
      </c>
      <c r="B7" s="112" t="s">
        <v>57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</row>
    <row r="8" spans="1:12" s="6" customFormat="1" ht="15">
      <c r="A8" s="133">
        <v>3</v>
      </c>
      <c r="B8" s="112" t="s">
        <v>35</v>
      </c>
      <c r="C8" s="121">
        <f>SUM(C9+C13+C18+C20)</f>
        <v>32879000</v>
      </c>
      <c r="D8" s="121">
        <f>SUM(D9+D13+D18+D20)</f>
        <v>32852000</v>
      </c>
      <c r="E8" s="120"/>
      <c r="F8" s="120"/>
      <c r="G8" s="120"/>
      <c r="H8" s="120"/>
      <c r="I8" s="120"/>
      <c r="J8" s="120"/>
      <c r="K8" s="121">
        <f>SUM(K9+K13+K18+K20)</f>
        <v>33012000</v>
      </c>
      <c r="L8" s="121">
        <f>SUM(L9+L13+L18+L20)</f>
        <v>33072000</v>
      </c>
    </row>
    <row r="9" spans="1:12" s="6" customFormat="1" ht="15">
      <c r="A9" s="133">
        <v>31</v>
      </c>
      <c r="B9" s="112" t="s">
        <v>36</v>
      </c>
      <c r="C9" s="122">
        <f>C10+C11+C12</f>
        <v>1856000</v>
      </c>
      <c r="D9" s="122">
        <f>D10+D11+D12</f>
        <v>1856000</v>
      </c>
      <c r="E9" s="122"/>
      <c r="F9" s="120"/>
      <c r="G9" s="120"/>
      <c r="H9" s="120"/>
      <c r="I9" s="120"/>
      <c r="J9" s="120"/>
      <c r="K9" s="122">
        <f>K10+K11+K12</f>
        <v>1746000</v>
      </c>
      <c r="L9" s="122">
        <f>L10+L11+L12</f>
        <v>1746000</v>
      </c>
    </row>
    <row r="10" spans="1:12" ht="12.75">
      <c r="A10" s="135">
        <v>311</v>
      </c>
      <c r="B10" s="110" t="s">
        <v>37</v>
      </c>
      <c r="C10" s="123">
        <v>1515000</v>
      </c>
      <c r="D10" s="123">
        <v>1515000</v>
      </c>
      <c r="E10" s="119"/>
      <c r="F10" s="119"/>
      <c r="G10" s="119"/>
      <c r="H10" s="119"/>
      <c r="I10" s="119"/>
      <c r="J10" s="119"/>
      <c r="K10" s="123">
        <v>1420000</v>
      </c>
      <c r="L10" s="123">
        <v>1420000</v>
      </c>
    </row>
    <row r="11" spans="1:12" ht="12.75">
      <c r="A11" s="135">
        <v>312</v>
      </c>
      <c r="B11" s="110" t="s">
        <v>38</v>
      </c>
      <c r="C11" s="123">
        <v>70000</v>
      </c>
      <c r="D11" s="123">
        <v>70000</v>
      </c>
      <c r="E11" s="119"/>
      <c r="F11" s="119"/>
      <c r="G11" s="119"/>
      <c r="H11" s="119"/>
      <c r="I11" s="119"/>
      <c r="J11" s="119"/>
      <c r="K11" s="123">
        <v>70000</v>
      </c>
      <c r="L11" s="123">
        <v>70000</v>
      </c>
    </row>
    <row r="12" spans="1:12" ht="12.75">
      <c r="A12" s="135">
        <v>313</v>
      </c>
      <c r="B12" s="110" t="s">
        <v>39</v>
      </c>
      <c r="C12" s="123">
        <v>271000</v>
      </c>
      <c r="D12" s="123">
        <v>271000</v>
      </c>
      <c r="E12" s="119"/>
      <c r="F12" s="119"/>
      <c r="G12" s="119"/>
      <c r="H12" s="119"/>
      <c r="I12" s="119"/>
      <c r="J12" s="119"/>
      <c r="K12" s="123">
        <v>256000</v>
      </c>
      <c r="L12" s="123">
        <v>256000</v>
      </c>
    </row>
    <row r="13" spans="1:12" s="6" customFormat="1" ht="15">
      <c r="A13" s="133">
        <v>32</v>
      </c>
      <c r="B13" s="112" t="s">
        <v>40</v>
      </c>
      <c r="C13" s="122">
        <f>C14+C15+C16+C17</f>
        <v>24129000</v>
      </c>
      <c r="D13" s="121">
        <f>D14+D15+D16+D17</f>
        <v>24102000</v>
      </c>
      <c r="E13" s="120"/>
      <c r="F13" s="120"/>
      <c r="G13" s="120"/>
      <c r="H13" s="120"/>
      <c r="I13" s="120"/>
      <c r="J13" s="120"/>
      <c r="K13" s="122">
        <f>K14+K15+K16+K17</f>
        <v>24360000</v>
      </c>
      <c r="L13" s="122">
        <f>L14+L15+L16+L17</f>
        <v>24410000</v>
      </c>
    </row>
    <row r="14" spans="1:12" ht="14.25">
      <c r="A14" s="135">
        <v>321</v>
      </c>
      <c r="B14" s="110" t="s">
        <v>41</v>
      </c>
      <c r="C14" s="123">
        <v>141000</v>
      </c>
      <c r="D14" s="126">
        <v>141000</v>
      </c>
      <c r="E14" s="119"/>
      <c r="F14" s="119"/>
      <c r="G14" s="119"/>
      <c r="H14" s="119"/>
      <c r="I14" s="119"/>
      <c r="J14" s="119"/>
      <c r="K14" s="123">
        <v>134000</v>
      </c>
      <c r="L14" s="123">
        <v>134000</v>
      </c>
    </row>
    <row r="15" spans="1:12" ht="12.75">
      <c r="A15" s="135">
        <v>322</v>
      </c>
      <c r="B15" s="110" t="s">
        <v>42</v>
      </c>
      <c r="C15" s="123">
        <v>216000</v>
      </c>
      <c r="D15" s="123">
        <v>216000</v>
      </c>
      <c r="E15" s="119"/>
      <c r="F15" s="119"/>
      <c r="G15" s="119"/>
      <c r="H15" s="119"/>
      <c r="I15" s="119"/>
      <c r="J15" s="119"/>
      <c r="K15" s="123">
        <v>216000</v>
      </c>
      <c r="L15" s="123">
        <v>216000</v>
      </c>
    </row>
    <row r="16" spans="1:12" ht="12.75">
      <c r="A16" s="135">
        <v>323</v>
      </c>
      <c r="B16" s="110" t="s">
        <v>43</v>
      </c>
      <c r="C16" s="123">
        <v>23546000</v>
      </c>
      <c r="D16" s="123">
        <v>23546000</v>
      </c>
      <c r="E16" s="119"/>
      <c r="F16" s="119"/>
      <c r="G16" s="119"/>
      <c r="H16" s="119"/>
      <c r="I16" s="119"/>
      <c r="J16" s="119"/>
      <c r="K16" s="123">
        <v>23786000</v>
      </c>
      <c r="L16" s="123">
        <v>23836000</v>
      </c>
    </row>
    <row r="17" spans="1:12" ht="12.75">
      <c r="A17" s="135">
        <v>329</v>
      </c>
      <c r="B17" s="110" t="s">
        <v>44</v>
      </c>
      <c r="C17" s="123">
        <v>226000</v>
      </c>
      <c r="D17" s="123">
        <v>199000</v>
      </c>
      <c r="E17" s="119"/>
      <c r="F17" s="119"/>
      <c r="G17" s="119"/>
      <c r="H17" s="119"/>
      <c r="I17" s="123">
        <v>27000</v>
      </c>
      <c r="J17" s="119"/>
      <c r="K17" s="123">
        <v>224000</v>
      </c>
      <c r="L17" s="123">
        <v>224000</v>
      </c>
    </row>
    <row r="18" spans="1:12" s="6" customFormat="1" ht="15">
      <c r="A18" s="133">
        <v>34</v>
      </c>
      <c r="B18" s="112" t="s">
        <v>45</v>
      </c>
      <c r="C18" s="122">
        <f>C19</f>
        <v>657000</v>
      </c>
      <c r="D18" s="122">
        <f>D19</f>
        <v>657000</v>
      </c>
      <c r="E18" s="120"/>
      <c r="F18" s="120"/>
      <c r="G18" s="120"/>
      <c r="H18" s="120"/>
      <c r="I18" s="120"/>
      <c r="J18" s="120"/>
      <c r="K18" s="122">
        <f>K19</f>
        <v>657000</v>
      </c>
      <c r="L18" s="122">
        <f>L19</f>
        <v>657000</v>
      </c>
    </row>
    <row r="19" spans="1:12" s="6" customFormat="1" ht="25.5">
      <c r="A19" s="135">
        <v>343</v>
      </c>
      <c r="B19" s="110" t="s">
        <v>60</v>
      </c>
      <c r="C19" s="123">
        <v>657000</v>
      </c>
      <c r="D19" s="123">
        <v>657000</v>
      </c>
      <c r="E19" s="120"/>
      <c r="F19" s="120"/>
      <c r="G19" s="120"/>
      <c r="H19" s="120"/>
      <c r="I19" s="120"/>
      <c r="J19" s="120"/>
      <c r="K19" s="123">
        <v>657000</v>
      </c>
      <c r="L19" s="123">
        <v>657000</v>
      </c>
    </row>
    <row r="20" spans="1:13" ht="25.5">
      <c r="A20" s="133">
        <v>36</v>
      </c>
      <c r="B20" s="112" t="s">
        <v>61</v>
      </c>
      <c r="C20" s="122">
        <f>C21</f>
        <v>6237000</v>
      </c>
      <c r="D20" s="122">
        <f>D21</f>
        <v>6237000</v>
      </c>
      <c r="E20" s="119"/>
      <c r="F20" s="119"/>
      <c r="G20" s="119"/>
      <c r="H20" s="119"/>
      <c r="I20" s="119"/>
      <c r="J20" s="119"/>
      <c r="K20" s="122">
        <f>K21</f>
        <v>6249000</v>
      </c>
      <c r="L20" s="122">
        <f>L21</f>
        <v>6259000</v>
      </c>
      <c r="M20" s="116"/>
    </row>
    <row r="21" spans="1:12" ht="12.75">
      <c r="A21" s="135">
        <v>363</v>
      </c>
      <c r="B21" s="110" t="s">
        <v>62</v>
      </c>
      <c r="C21" s="123">
        <v>6237000</v>
      </c>
      <c r="D21" s="123">
        <v>6237000</v>
      </c>
      <c r="E21" s="119"/>
      <c r="F21" s="119"/>
      <c r="G21" s="119"/>
      <c r="H21" s="119"/>
      <c r="I21" s="119"/>
      <c r="J21" s="119"/>
      <c r="K21" s="123">
        <v>6249000</v>
      </c>
      <c r="L21" s="123">
        <v>6259000</v>
      </c>
    </row>
    <row r="22" spans="1:12" s="6" customFormat="1" ht="25.5">
      <c r="A22" s="133">
        <v>4</v>
      </c>
      <c r="B22" s="112" t="s">
        <v>47</v>
      </c>
      <c r="C22" s="121">
        <f>SUM(C23)</f>
        <v>621000</v>
      </c>
      <c r="D22" s="121">
        <f>SUM(D23)</f>
        <v>621000</v>
      </c>
      <c r="E22" s="120"/>
      <c r="F22" s="120"/>
      <c r="G22" s="120"/>
      <c r="H22" s="120"/>
      <c r="I22" s="120"/>
      <c r="J22" s="120"/>
      <c r="K22" s="121">
        <f>SUM(K23)</f>
        <v>543000</v>
      </c>
      <c r="L22" s="121">
        <f>SUM(L23)</f>
        <v>544000</v>
      </c>
    </row>
    <row r="23" spans="1:12" s="6" customFormat="1" ht="25.5">
      <c r="A23" s="133">
        <v>42</v>
      </c>
      <c r="B23" s="112" t="s">
        <v>48</v>
      </c>
      <c r="C23" s="122">
        <f>C24+C25</f>
        <v>621000</v>
      </c>
      <c r="D23" s="122">
        <f>D24+D25</f>
        <v>621000</v>
      </c>
      <c r="E23" s="120"/>
      <c r="F23" s="120"/>
      <c r="G23" s="120"/>
      <c r="H23" s="120"/>
      <c r="I23" s="120"/>
      <c r="J23" s="120"/>
      <c r="K23" s="122">
        <f>K24+K25</f>
        <v>543000</v>
      </c>
      <c r="L23" s="122">
        <f>L24+L25</f>
        <v>544000</v>
      </c>
    </row>
    <row r="24" spans="1:12" s="6" customFormat="1" ht="12.75">
      <c r="A24" s="135">
        <v>421</v>
      </c>
      <c r="B24" s="110" t="s">
        <v>59</v>
      </c>
      <c r="C24" s="123">
        <v>610000</v>
      </c>
      <c r="D24" s="123">
        <v>610000</v>
      </c>
      <c r="E24" s="120"/>
      <c r="F24" s="120"/>
      <c r="G24" s="120"/>
      <c r="H24" s="120"/>
      <c r="I24" s="120"/>
      <c r="J24" s="120"/>
      <c r="K24" s="123">
        <v>530000</v>
      </c>
      <c r="L24" s="123">
        <v>530000</v>
      </c>
    </row>
    <row r="25" spans="1:12" ht="12.75">
      <c r="A25" s="135">
        <v>422</v>
      </c>
      <c r="B25" s="110" t="s">
        <v>46</v>
      </c>
      <c r="C25" s="123">
        <v>11000</v>
      </c>
      <c r="D25" s="123">
        <v>11000</v>
      </c>
      <c r="E25" s="119"/>
      <c r="F25" s="119"/>
      <c r="G25" s="119"/>
      <c r="H25" s="119"/>
      <c r="I25" s="119"/>
      <c r="J25" s="119"/>
      <c r="K25" s="123">
        <v>13000</v>
      </c>
      <c r="L25" s="123">
        <v>14000</v>
      </c>
    </row>
    <row r="26" spans="1:12" ht="12.75">
      <c r="A26" s="135"/>
      <c r="B26" s="112" t="s">
        <v>68</v>
      </c>
      <c r="C26" s="124">
        <f>C8+C22</f>
        <v>33500000</v>
      </c>
      <c r="D26" s="124">
        <f>D8+D22</f>
        <v>33473000</v>
      </c>
      <c r="E26" s="119"/>
      <c r="F26" s="119"/>
      <c r="G26" s="119"/>
      <c r="H26" s="119"/>
      <c r="I26" s="124">
        <v>27000</v>
      </c>
      <c r="J26" s="119"/>
      <c r="K26" s="124">
        <f>K8+K22</f>
        <v>33555000</v>
      </c>
      <c r="L26" s="124">
        <f>L8+L22</f>
        <v>33616000</v>
      </c>
    </row>
    <row r="27" spans="1:12" ht="12.75">
      <c r="A27" s="86"/>
      <c r="B27" s="9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2" s="6" customFormat="1" ht="12.75" customHeight="1">
      <c r="A28" s="97"/>
      <c r="B28" s="88"/>
    </row>
    <row r="29" spans="1:9" s="6" customFormat="1" ht="12.75">
      <c r="A29" s="86"/>
      <c r="B29" s="88"/>
      <c r="I29" s="86" t="s">
        <v>69</v>
      </c>
    </row>
    <row r="30" spans="1:2" s="6" customFormat="1" ht="12.75">
      <c r="A30" s="86"/>
      <c r="B30" s="88"/>
    </row>
    <row r="31" spans="1:12" ht="12.75">
      <c r="A31" s="85"/>
      <c r="B31" s="9"/>
      <c r="C31" s="3"/>
      <c r="D31" s="3"/>
      <c r="E31" s="3"/>
      <c r="F31" s="3"/>
      <c r="G31" s="3"/>
      <c r="H31" s="85" t="s">
        <v>70</v>
      </c>
      <c r="I31" s="85" t="s">
        <v>73</v>
      </c>
      <c r="J31" s="3" t="s">
        <v>71</v>
      </c>
      <c r="K31" s="3"/>
      <c r="L31" s="3"/>
    </row>
    <row r="32" spans="1:12" ht="12.75">
      <c r="A32" s="85"/>
      <c r="B32" s="9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85"/>
      <c r="B33" s="9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.75">
      <c r="A34" s="86"/>
      <c r="B34" s="9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2" s="6" customFormat="1" ht="12.75" customHeight="1">
      <c r="A35" s="97"/>
      <c r="B35" s="88"/>
    </row>
    <row r="36" spans="1:2" s="6" customFormat="1" ht="12.75">
      <c r="A36" s="86"/>
      <c r="B36" s="88"/>
    </row>
    <row r="37" spans="1:2" s="6" customFormat="1" ht="12.75">
      <c r="A37" s="86"/>
      <c r="B37" s="88"/>
    </row>
    <row r="38" spans="1:12" ht="12.75">
      <c r="A38" s="85"/>
      <c r="B38" s="9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85"/>
      <c r="B39" s="9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85"/>
      <c r="B40" s="9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2" s="6" customFormat="1" ht="12.75">
      <c r="A41" s="86"/>
      <c r="B41" s="88"/>
    </row>
    <row r="42" spans="1:12" ht="12.75">
      <c r="A42" s="85"/>
      <c r="B42" s="9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85"/>
      <c r="B43" s="9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>
      <c r="A44" s="85"/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>
      <c r="A45" s="85"/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2" s="6" customFormat="1" ht="12.75">
      <c r="A46" s="86"/>
      <c r="B46" s="88"/>
    </row>
    <row r="47" spans="1:12" ht="12.75">
      <c r="A47" s="85"/>
      <c r="B47" s="9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86"/>
      <c r="B48" s="9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2" s="6" customFormat="1" ht="12.75" customHeight="1">
      <c r="A49" s="97"/>
      <c r="B49" s="88"/>
    </row>
    <row r="50" spans="1:2" s="6" customFormat="1" ht="12.75">
      <c r="A50" s="86"/>
      <c r="B50" s="88"/>
    </row>
    <row r="51" spans="1:2" s="6" customFormat="1" ht="12.75">
      <c r="A51" s="86"/>
      <c r="B51" s="88"/>
    </row>
    <row r="52" spans="1:12" ht="12.75">
      <c r="A52" s="85"/>
      <c r="B52" s="9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85"/>
      <c r="B53" s="9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85"/>
      <c r="B54" s="9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2" s="6" customFormat="1" ht="12.75">
      <c r="A55" s="86"/>
      <c r="B55" s="88"/>
    </row>
    <row r="56" spans="1:12" ht="12.75">
      <c r="A56" s="85"/>
      <c r="B56" s="9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85"/>
      <c r="B57" s="9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85"/>
      <c r="B58" s="9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85"/>
      <c r="B59" s="9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2" s="6" customFormat="1" ht="12.75">
      <c r="A60" s="86"/>
      <c r="B60" s="88"/>
    </row>
    <row r="61" spans="1:12" ht="12.75">
      <c r="A61" s="85"/>
      <c r="B61" s="9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86"/>
      <c r="B62" s="9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2" s="6" customFormat="1" ht="12.75" customHeight="1">
      <c r="A63" s="97"/>
      <c r="B63" s="88"/>
    </row>
    <row r="64" spans="1:2" s="6" customFormat="1" ht="12.75">
      <c r="A64" s="86"/>
      <c r="B64" s="88"/>
    </row>
    <row r="65" spans="1:2" s="6" customFormat="1" ht="12.75">
      <c r="A65" s="86"/>
      <c r="B65" s="88"/>
    </row>
    <row r="66" spans="1:12" ht="12.75">
      <c r="A66" s="85"/>
      <c r="B66" s="9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85"/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85"/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2" s="6" customFormat="1" ht="12.75">
      <c r="A69" s="86"/>
      <c r="B69" s="88"/>
    </row>
    <row r="70" spans="1:12" ht="12.75">
      <c r="A70" s="85"/>
      <c r="B70" s="9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85"/>
      <c r="B71" s="9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85"/>
      <c r="B72" s="9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85"/>
      <c r="B73" s="9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2" s="6" customFormat="1" ht="12.75">
      <c r="A74" s="86"/>
      <c r="B74" s="88"/>
    </row>
    <row r="75" spans="1:12" ht="12.75">
      <c r="A75" s="85"/>
      <c r="B75" s="9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86"/>
      <c r="B76" s="9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2" s="6" customFormat="1" ht="12.75">
      <c r="A77" s="97"/>
      <c r="B77" s="88"/>
    </row>
    <row r="78" spans="1:2" s="6" customFormat="1" ht="12.75">
      <c r="A78" s="86"/>
      <c r="B78" s="88"/>
    </row>
    <row r="79" spans="1:2" s="6" customFormat="1" ht="12.75">
      <c r="A79" s="86"/>
      <c r="B79" s="88"/>
    </row>
    <row r="80" spans="1:12" ht="12.75">
      <c r="A80" s="85"/>
      <c r="B80" s="9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.75">
      <c r="A81" s="85"/>
      <c r="B81" s="9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85"/>
      <c r="B82" s="9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2" s="6" customFormat="1" ht="12.75">
      <c r="A83" s="86"/>
      <c r="B83" s="88"/>
    </row>
    <row r="84" spans="1:12" ht="12.75">
      <c r="A84" s="85"/>
      <c r="B84" s="9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.75">
      <c r="A85" s="85"/>
      <c r="B85" s="9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.75">
      <c r="A86" s="85"/>
      <c r="B86" s="9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.75">
      <c r="A87" s="85"/>
      <c r="B87" s="9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2" s="6" customFormat="1" ht="12.75">
      <c r="A88" s="86"/>
      <c r="B88" s="88"/>
    </row>
    <row r="89" spans="1:12" ht="12.75">
      <c r="A89" s="85"/>
      <c r="B89" s="9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2" s="6" customFormat="1" ht="12.75">
      <c r="A90" s="86"/>
      <c r="B90" s="88"/>
    </row>
    <row r="91" spans="1:2" s="6" customFormat="1" ht="12.75">
      <c r="A91" s="86"/>
      <c r="B91" s="88"/>
    </row>
    <row r="92" spans="1:12" ht="12.75">
      <c r="A92" s="85"/>
      <c r="B92" s="9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85"/>
      <c r="B93" s="9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>
      <c r="A94" s="86"/>
      <c r="B94" s="9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2" s="6" customFormat="1" ht="12.75" customHeight="1">
      <c r="A95" s="97"/>
      <c r="B95" s="88"/>
    </row>
    <row r="96" spans="1:2" s="6" customFormat="1" ht="12.75">
      <c r="A96" s="86"/>
      <c r="B96" s="88"/>
    </row>
    <row r="97" spans="1:2" s="6" customFormat="1" ht="12.75">
      <c r="A97" s="86"/>
      <c r="B97" s="88"/>
    </row>
    <row r="98" spans="1:12" ht="12.75">
      <c r="A98" s="85"/>
      <c r="B98" s="9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.75">
      <c r="A99" s="85"/>
      <c r="B99" s="9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85"/>
      <c r="B100" s="9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2" s="6" customFormat="1" ht="12.75">
      <c r="A101" s="86"/>
      <c r="B101" s="88"/>
    </row>
    <row r="102" spans="1:12" ht="12.75">
      <c r="A102" s="85"/>
      <c r="B102" s="9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.75">
      <c r="A103" s="85"/>
      <c r="B103" s="9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>
      <c r="A104" s="85"/>
      <c r="B104" s="9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.75">
      <c r="A105" s="85"/>
      <c r="B105" s="9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2" s="6" customFormat="1" ht="12.75">
      <c r="A106" s="86"/>
      <c r="B106" s="88"/>
    </row>
    <row r="107" spans="1:12" ht="12.75">
      <c r="A107" s="85"/>
      <c r="B107" s="9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2" s="6" customFormat="1" ht="12.75">
      <c r="A108" s="86"/>
      <c r="B108" s="88"/>
    </row>
    <row r="109" spans="1:12" ht="12.75">
      <c r="A109" s="85"/>
      <c r="B109" s="9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2" s="6" customFormat="1" ht="12.75">
      <c r="A110" s="86"/>
      <c r="B110" s="88"/>
    </row>
    <row r="111" spans="1:2" s="6" customFormat="1" ht="12.75">
      <c r="A111" s="86"/>
      <c r="B111" s="88"/>
    </row>
    <row r="112" spans="1:12" ht="12.75" customHeight="1">
      <c r="A112" s="85"/>
      <c r="B112" s="9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>
      <c r="A113" s="85"/>
      <c r="B113" s="9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>
      <c r="A114" s="86"/>
      <c r="B114" s="9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2" s="6" customFormat="1" ht="12.75">
      <c r="A115" s="97"/>
      <c r="B115" s="88"/>
    </row>
    <row r="116" spans="1:2" s="6" customFormat="1" ht="12.75">
      <c r="A116" s="86"/>
      <c r="B116" s="88"/>
    </row>
    <row r="117" spans="1:2" s="6" customFormat="1" ht="12.75">
      <c r="A117" s="86"/>
      <c r="B117" s="88"/>
    </row>
    <row r="118" spans="1:12" ht="12.75">
      <c r="A118" s="85"/>
      <c r="B118" s="9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85"/>
      <c r="B119" s="9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85"/>
      <c r="B120" s="9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2" s="6" customFormat="1" ht="12.75">
      <c r="A121" s="86"/>
      <c r="B121" s="88"/>
    </row>
    <row r="122" spans="1:12" ht="12.75">
      <c r="A122" s="85"/>
      <c r="B122" s="9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85"/>
      <c r="B123" s="9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85"/>
      <c r="B124" s="9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85"/>
      <c r="B125" s="9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2" s="6" customFormat="1" ht="12.75">
      <c r="A126" s="86"/>
      <c r="B126" s="88"/>
    </row>
    <row r="127" spans="1:12" ht="12.75">
      <c r="A127" s="85"/>
      <c r="B127" s="9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2" s="6" customFormat="1" ht="12.75">
      <c r="A128" s="86"/>
      <c r="B128" s="88"/>
    </row>
    <row r="129" spans="1:2" s="6" customFormat="1" ht="12.75">
      <c r="A129" s="86"/>
      <c r="B129" s="88"/>
    </row>
    <row r="130" spans="1:12" ht="12.75">
      <c r="A130" s="85"/>
      <c r="B130" s="9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2" s="6" customFormat="1" ht="12.75">
      <c r="A131" s="86"/>
      <c r="B131" s="88"/>
    </row>
    <row r="132" spans="1:12" ht="12.75">
      <c r="A132" s="85"/>
      <c r="B132" s="9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85"/>
      <c r="B133" s="9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86"/>
      <c r="B134" s="9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86"/>
      <c r="B135" s="9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86"/>
      <c r="B136" s="9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86"/>
      <c r="B137" s="9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86"/>
      <c r="B138" s="9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86"/>
      <c r="B139" s="9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86"/>
      <c r="B140" s="9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86"/>
      <c r="B141" s="9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86"/>
      <c r="B142" s="9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86"/>
      <c r="B143" s="9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86"/>
      <c r="B144" s="9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86"/>
      <c r="B145" s="9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86"/>
      <c r="B146" s="9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86"/>
      <c r="B147" s="9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86"/>
      <c r="B148" s="9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86"/>
      <c r="B149" s="9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86"/>
      <c r="B150" s="9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86"/>
      <c r="B151" s="9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86"/>
      <c r="B152" s="9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86"/>
      <c r="B153" s="9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86"/>
      <c r="B154" s="9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86"/>
      <c r="B155" s="9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86"/>
      <c r="B156" s="9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86"/>
      <c r="B157" s="9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86"/>
      <c r="B158" s="9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86"/>
      <c r="B159" s="9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86"/>
      <c r="B160" s="9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86"/>
      <c r="B161" s="9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86"/>
      <c r="B162" s="9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86"/>
      <c r="B163" s="9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86"/>
      <c r="B164" s="9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86"/>
      <c r="B165" s="9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86"/>
      <c r="B166" s="9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86"/>
      <c r="B167" s="9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86"/>
      <c r="B168" s="9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86"/>
      <c r="B169" s="9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86"/>
      <c r="B170" s="9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86"/>
      <c r="B171" s="9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86"/>
      <c r="B172" s="9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86"/>
      <c r="B173" s="9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86"/>
      <c r="B174" s="9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86"/>
      <c r="B175" s="9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86"/>
      <c r="B176" s="9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86"/>
      <c r="B177" s="9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86"/>
      <c r="B178" s="9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86"/>
      <c r="B179" s="9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86"/>
      <c r="B180" s="9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86"/>
      <c r="B181" s="9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86"/>
      <c r="B182" s="9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86"/>
      <c r="B183" s="9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86"/>
      <c r="B184" s="9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86"/>
      <c r="B185" s="9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86"/>
      <c r="B186" s="9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86"/>
      <c r="B187" s="9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86"/>
      <c r="B188" s="9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86"/>
      <c r="B189" s="9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86"/>
      <c r="B190" s="9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86"/>
      <c r="B191" s="9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86"/>
      <c r="B192" s="9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86"/>
      <c r="B193" s="9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86"/>
      <c r="B194" s="9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86"/>
      <c r="B195" s="9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86"/>
      <c r="B196" s="9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86"/>
      <c r="B197" s="9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86"/>
      <c r="B198" s="9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86"/>
      <c r="B199" s="9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86"/>
      <c r="B200" s="9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86"/>
      <c r="B201" s="9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86"/>
      <c r="B202" s="9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86"/>
      <c r="B203" s="9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86"/>
      <c r="B204" s="9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86"/>
      <c r="B205" s="9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86"/>
      <c r="B206" s="9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86"/>
      <c r="B207" s="9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86"/>
      <c r="B208" s="9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86"/>
      <c r="B209" s="9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86"/>
      <c r="B210" s="9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86"/>
      <c r="B211" s="9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86"/>
      <c r="B212" s="9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86"/>
      <c r="B213" s="9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86"/>
      <c r="B214" s="9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86"/>
      <c r="B215" s="9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86"/>
      <c r="B216" s="9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86"/>
      <c r="B217" s="9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86"/>
      <c r="B218" s="9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86"/>
      <c r="B219" s="9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86"/>
      <c r="B220" s="9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86"/>
      <c r="B221" s="9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86"/>
      <c r="B222" s="9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86"/>
      <c r="B223" s="9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86"/>
      <c r="B224" s="9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86"/>
      <c r="B225" s="9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86"/>
      <c r="B226" s="9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86"/>
      <c r="B227" s="9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86"/>
      <c r="B228" s="9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86"/>
      <c r="B229" s="9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86"/>
      <c r="B230" s="9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86"/>
      <c r="B231" s="9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86"/>
      <c r="B232" s="9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86"/>
      <c r="B233" s="9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86"/>
      <c r="B234" s="9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86"/>
      <c r="B235" s="9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86"/>
      <c r="B236" s="9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86"/>
      <c r="B237" s="9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86"/>
      <c r="B238" s="9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86"/>
      <c r="B239" s="9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86"/>
      <c r="B240" s="9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86"/>
      <c r="B241" s="9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86"/>
      <c r="B242" s="9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86"/>
      <c r="B243" s="9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86"/>
      <c r="B244" s="9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86"/>
      <c r="B245" s="9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86"/>
      <c r="B246" s="9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86"/>
      <c r="B247" s="9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86"/>
      <c r="B248" s="9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86"/>
      <c r="B249" s="9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86"/>
      <c r="B250" s="9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86"/>
      <c r="B251" s="9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86"/>
      <c r="B252" s="9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86"/>
      <c r="B253" s="9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86"/>
      <c r="B254" s="9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86"/>
      <c r="B255" s="9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86"/>
      <c r="B256" s="9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86"/>
      <c r="B257" s="9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86"/>
      <c r="B258" s="9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86"/>
      <c r="B259" s="9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86"/>
      <c r="B260" s="9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86"/>
      <c r="B261" s="9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86"/>
      <c r="B262" s="9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86"/>
      <c r="B263" s="9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86"/>
      <c r="B264" s="9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86"/>
      <c r="B265" s="9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86"/>
      <c r="B266" s="9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86"/>
      <c r="B267" s="9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86"/>
      <c r="B268" s="9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86"/>
      <c r="B269" s="9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86"/>
      <c r="B270" s="9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86"/>
      <c r="B271" s="9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86"/>
      <c r="B272" s="9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86"/>
      <c r="B273" s="9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86"/>
      <c r="B274" s="9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86"/>
      <c r="B275" s="9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86"/>
      <c r="B276" s="9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86"/>
      <c r="B277" s="9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86"/>
      <c r="B278" s="9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86"/>
      <c r="B279" s="9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86"/>
      <c r="B280" s="9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>
      <c r="A281" s="86"/>
      <c r="B281" s="9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>
      <c r="A282" s="86"/>
      <c r="B282" s="9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86"/>
      <c r="B283" s="9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>
      <c r="A284" s="86"/>
      <c r="B284" s="9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>
      <c r="A285" s="86"/>
      <c r="B285" s="9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>
      <c r="A286" s="86"/>
      <c r="B286" s="9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>
      <c r="A287" s="86"/>
      <c r="B287" s="9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>
      <c r="A288" s="86"/>
      <c r="B288" s="9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2.75">
      <c r="A289" s="86"/>
      <c r="B289" s="9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2.75">
      <c r="A290" s="86"/>
      <c r="B290" s="9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2.75">
      <c r="A291" s="86"/>
      <c r="B291" s="9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2.75">
      <c r="A292" s="86"/>
      <c r="B292" s="9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2.75">
      <c r="A293" s="86"/>
      <c r="B293" s="9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2.75">
      <c r="A294" s="86"/>
      <c r="B294" s="9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2.75">
      <c r="A295" s="86"/>
      <c r="B295" s="9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2.75">
      <c r="A296" s="86"/>
      <c r="B296" s="9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2.75">
      <c r="A297" s="86"/>
      <c r="B297" s="9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2.75">
      <c r="A298" s="86"/>
      <c r="B298" s="9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2.75">
      <c r="A299" s="86"/>
      <c r="B299" s="9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2.75">
      <c r="A300" s="86"/>
      <c r="B300" s="9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2.75">
      <c r="A301" s="86"/>
      <c r="B301" s="9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2.75">
      <c r="A302" s="86"/>
      <c r="B302" s="9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2.75">
      <c r="A303" s="86"/>
      <c r="B303" s="9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2.75">
      <c r="A304" s="86"/>
      <c r="B304" s="9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2.75">
      <c r="A305" s="86"/>
      <c r="B305" s="9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2.75">
      <c r="A306" s="86"/>
      <c r="B306" s="9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2.75">
      <c r="A307" s="86"/>
      <c r="B307" s="9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2.75">
      <c r="A308" s="86"/>
      <c r="B308" s="9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2.75">
      <c r="A309" s="86"/>
      <c r="B309" s="9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2.75">
      <c r="A310" s="86"/>
      <c r="B310" s="9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2.75">
      <c r="A311" s="86"/>
      <c r="B311" s="9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2.75">
      <c r="A312" s="86"/>
      <c r="B312" s="9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2.75">
      <c r="A313" s="86"/>
      <c r="B313" s="9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2.75">
      <c r="A314" s="86"/>
      <c r="B314" s="9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2.75">
      <c r="A315" s="86"/>
      <c r="B315" s="9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2.75">
      <c r="A316" s="86"/>
      <c r="B316" s="9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2.75">
      <c r="A317" s="86"/>
      <c r="B317" s="9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2.75">
      <c r="A318" s="86"/>
      <c r="B318" s="9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2.75">
      <c r="A319" s="86"/>
      <c r="B319" s="9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2.75">
      <c r="A320" s="86"/>
      <c r="B320" s="9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2.75">
      <c r="A321" s="86"/>
      <c r="B321" s="9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2.75">
      <c r="A322" s="86"/>
      <c r="B322" s="9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2.75">
      <c r="A323" s="86"/>
      <c r="B323" s="9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2.75">
      <c r="A324" s="86"/>
      <c r="B324" s="9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2.75">
      <c r="A325" s="86"/>
      <c r="B325" s="9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2.75">
      <c r="A326" s="86"/>
      <c r="B326" s="9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2.75">
      <c r="A327" s="86"/>
      <c r="B327" s="9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2.75">
      <c r="A328" s="86"/>
      <c r="B328" s="9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2.75">
      <c r="A329" s="86"/>
      <c r="B329" s="9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2.75">
      <c r="A330" s="86"/>
      <c r="B330" s="9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2.75">
      <c r="A331" s="86"/>
      <c r="B331" s="9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2.75">
      <c r="A332" s="86"/>
      <c r="B332" s="9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2.75">
      <c r="A333" s="86"/>
      <c r="B333" s="9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2.75">
      <c r="A334" s="86"/>
      <c r="B334" s="9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2.75">
      <c r="A335" s="86"/>
      <c r="B335" s="9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2.75">
      <c r="A336" s="86"/>
      <c r="B336" s="9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2.75">
      <c r="A337" s="86"/>
      <c r="B337" s="9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2.75">
      <c r="A338" s="86"/>
      <c r="B338" s="9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2.75">
      <c r="A339" s="86"/>
      <c r="B339" s="9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2.75">
      <c r="A340" s="86"/>
      <c r="B340" s="9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2.75">
      <c r="A341" s="86"/>
      <c r="B341" s="9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2.75">
      <c r="A342" s="86"/>
      <c r="B342" s="9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2.75">
      <c r="A343" s="86"/>
      <c r="B343" s="9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2.75">
      <c r="A344" s="86"/>
      <c r="B344" s="9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2.75">
      <c r="A345" s="86"/>
      <c r="B345" s="9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2.75">
      <c r="A346" s="86"/>
      <c r="B346" s="9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2.75">
      <c r="A347" s="86"/>
      <c r="B347" s="9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2.75">
      <c r="A348" s="86"/>
      <c r="B348" s="9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2.75">
      <c r="A349" s="86"/>
      <c r="B349" s="9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2.75">
      <c r="A350" s="86"/>
      <c r="B350" s="9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2.75">
      <c r="A351" s="86"/>
      <c r="B351" s="9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2.75">
      <c r="A352" s="86"/>
      <c r="B352" s="9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2.75">
      <c r="A353" s="86"/>
      <c r="B353" s="9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2.75">
      <c r="A354" s="86"/>
      <c r="B354" s="9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2.75">
      <c r="A355" s="86"/>
      <c r="B355" s="9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2.75">
      <c r="A356" s="86"/>
      <c r="B356" s="9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2.75">
      <c r="A357" s="86"/>
      <c r="B357" s="9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2.75">
      <c r="A358" s="86"/>
      <c r="B358" s="9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2.75">
      <c r="A359" s="86"/>
      <c r="B359" s="9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2.75">
      <c r="A360" s="86"/>
      <c r="B360" s="9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2.75">
      <c r="A361" s="86"/>
      <c r="B361" s="9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2.75">
      <c r="A362" s="86"/>
      <c r="B362" s="9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2.75">
      <c r="A363" s="86"/>
      <c r="B363" s="9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2.75">
      <c r="A364" s="86"/>
      <c r="B364" s="9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2.75">
      <c r="A365" s="86"/>
      <c r="B365" s="9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2.75">
      <c r="A366" s="86"/>
      <c r="B366" s="9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2.75">
      <c r="A367" s="86"/>
      <c r="B367" s="9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2.75">
      <c r="A368" s="86"/>
      <c r="B368" s="9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2.75">
      <c r="A369" s="86"/>
      <c r="B369" s="9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2.75">
      <c r="A370" s="86"/>
      <c r="B370" s="9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2.75">
      <c r="A371" s="86"/>
      <c r="B371" s="9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2.75">
      <c r="A372" s="86"/>
      <c r="B372" s="9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2.75">
      <c r="A373" s="86"/>
      <c r="B373" s="9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2.75">
      <c r="A374" s="86"/>
      <c r="B374" s="9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2.75">
      <c r="A375" s="86"/>
      <c r="B375" s="9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2.75">
      <c r="A376" s="86"/>
      <c r="B376" s="9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2.75">
      <c r="A377" s="86"/>
      <c r="B377" s="9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2.75">
      <c r="A378" s="86"/>
      <c r="B378" s="9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2.75">
      <c r="A379" s="86"/>
      <c r="B379" s="9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2.75">
      <c r="A380" s="86"/>
      <c r="B380" s="9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2.75">
      <c r="A381" s="86"/>
      <c r="B381" s="9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2.75">
      <c r="A382" s="86"/>
      <c r="B382" s="9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2.75">
      <c r="A383" s="86"/>
      <c r="B383" s="9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2.75">
      <c r="A384" s="86"/>
      <c r="B384" s="9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2.75">
      <c r="A385" s="86"/>
      <c r="B385" s="9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2.75">
      <c r="A386" s="86"/>
      <c r="B386" s="9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2.75">
      <c r="A387" s="86"/>
      <c r="B387" s="9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2.75">
      <c r="A388" s="86"/>
      <c r="B388" s="9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2.75">
      <c r="A389" s="86"/>
      <c r="B389" s="9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2.75">
      <c r="A390" s="86"/>
      <c r="B390" s="9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2.75">
      <c r="A391" s="86"/>
      <c r="B391" s="9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2.75">
      <c r="A392" s="86"/>
      <c r="B392" s="9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2.75">
      <c r="A393" s="86"/>
      <c r="B393" s="9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2.75">
      <c r="A394" s="86"/>
      <c r="B394" s="9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2.75">
      <c r="A395" s="86"/>
      <c r="B395" s="9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2.75">
      <c r="A396" s="86"/>
      <c r="B396" s="9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2.75">
      <c r="A397" s="86"/>
      <c r="B397" s="9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2.75">
      <c r="A398" s="86"/>
      <c r="B398" s="9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2.75">
      <c r="A399" s="86"/>
      <c r="B399" s="9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2.75">
      <c r="A400" s="86"/>
      <c r="B400" s="9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2.75">
      <c r="A401" s="86"/>
      <c r="B401" s="9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2.75">
      <c r="A402" s="86"/>
      <c r="B402" s="9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2.75">
      <c r="A403" s="86"/>
      <c r="B403" s="9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2.75">
      <c r="A404" s="86"/>
      <c r="B404" s="9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2.75">
      <c r="A405" s="86"/>
      <c r="B405" s="9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2.75">
      <c r="A406" s="86"/>
      <c r="B406" s="9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2.75">
      <c r="A407" s="86"/>
      <c r="B407" s="9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2.75">
      <c r="A408" s="86"/>
      <c r="B408" s="9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ht="12.75">
      <c r="A409" s="86"/>
      <c r="B409" s="9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ht="12.75">
      <c r="A410" s="86"/>
      <c r="B410" s="9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12.75">
      <c r="A411" s="86"/>
      <c r="B411" s="9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ht="12.75">
      <c r="A412" s="86"/>
      <c r="B412" s="9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ht="12.75">
      <c r="A413" s="86"/>
      <c r="B413" s="9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ht="12.75">
      <c r="A414" s="86"/>
      <c r="B414" s="9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ht="12.75">
      <c r="A415" s="86"/>
      <c r="B415" s="9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ht="12.75">
      <c r="A416" s="86"/>
      <c r="B416" s="9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ht="12.75">
      <c r="A417" s="86"/>
      <c r="B417" s="9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ht="12.75">
      <c r="A418" s="86"/>
      <c r="B418" s="9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ht="12.75">
      <c r="A419" s="86"/>
      <c r="B419" s="9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ht="12.75">
      <c r="A420" s="86"/>
      <c r="B420" s="9"/>
      <c r="C420" s="3"/>
      <c r="D420" s="3"/>
      <c r="E420" s="3"/>
      <c r="F420" s="3"/>
      <c r="G420" s="3"/>
      <c r="H420" s="3"/>
      <c r="I420" s="3"/>
      <c r="J420" s="3"/>
      <c r="K420" s="3"/>
      <c r="L420" s="3"/>
    </row>
  </sheetData>
  <sheetProtection/>
  <mergeCells count="1">
    <mergeCell ref="A1:L1"/>
  </mergeCells>
  <printOptions horizontalCentered="1"/>
  <pageMargins left="0.1968503937007874" right="0.1968503937007874" top="0.68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Katica Svetić</cp:lastModifiedBy>
  <cp:lastPrinted>2013-11-06T12:19:55Z</cp:lastPrinted>
  <dcterms:created xsi:type="dcterms:W3CDTF">2013-09-11T11:00:21Z</dcterms:created>
  <dcterms:modified xsi:type="dcterms:W3CDTF">2013-12-11T10:40:55Z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