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https://d.docs.live.net/5db7ea113770b443/Dokumenti/Nabava 2021/UO za društvene djelatnosti/2-21JDN - Primarna zdravstvena zaštita - radovi/"/>
    </mc:Choice>
  </mc:AlternateContent>
  <xr:revisionPtr revIDLastSave="32" documentId="13_ncr:1_{8724EA90-9B03-4224-A4D5-9FB5A5BD0FCD}" xr6:coauthVersionLast="46" xr6:coauthVersionMax="46" xr10:uidLastSave="{F249B10B-B1ED-4C93-AF11-8A1B85401895}"/>
  <bookViews>
    <workbookView xWindow="-108" yWindow="-108" windowWidth="23256" windowHeight="12576" tabRatio="805" activeTab="4" xr2:uid="{00000000-000D-0000-FFFF-FFFF00000000}"/>
  </bookViews>
  <sheets>
    <sheet name="Opći uvjeti" sheetId="19" r:id="rId1"/>
    <sheet name="REKAPITULACIJA" sheetId="12" r:id="rId2"/>
    <sheet name="GRAĐ-OBRT. RADOVI" sheetId="9" r:id="rId3"/>
    <sheet name="VODOINST. RADOVI" sheetId="10" r:id="rId4"/>
    <sheet name="ELEKTRO RADOVI" sheetId="11" r:id="rId5"/>
  </sheets>
  <externalReferences>
    <externalReference r:id="rId6"/>
    <externalReference r:id="rId7"/>
  </externalReferences>
  <definedNames>
    <definedName name="b" localSheetId="4">'ELEKTRO RADOVI'!$E$14</definedName>
    <definedName name="b" localSheetId="1">REKAPITULACIJA!#REF!</definedName>
    <definedName name="b" localSheetId="3">'VODOINST. RADOVI'!$E$14</definedName>
    <definedName name="b">'GRAĐ-OBRT. RADOVI'!$E$14</definedName>
    <definedName name="CBrProj">[1]Podaci!$D$29</definedName>
    <definedName name="CDirektor">[1]Podaci!$D$35</definedName>
    <definedName name="CGlProj">[1]Podaci!$D$36</definedName>
    <definedName name="CProj">[2]Podaci!$D$41</definedName>
    <definedName name="ga" localSheetId="4">'ELEKTRO RADOVI'!$E$14</definedName>
    <definedName name="ga" localSheetId="1">REKAPITULACIJA!#REF!</definedName>
    <definedName name="ga" localSheetId="3">'VODOINST. RADOVI'!$E$14</definedName>
    <definedName name="ga">'GRAĐ-OBRT. RADOVI'!$E$14</definedName>
    <definedName name="indexC" localSheetId="4">'ELEKTRO RADOVI'!$E$14</definedName>
    <definedName name="indexC" localSheetId="1">REKAPITULACIJA!#REF!</definedName>
    <definedName name="indexC" localSheetId="3">'VODOINST. RADOVI'!$E$14</definedName>
    <definedName name="indexC">'GRAĐ-OBRT. RADOVI'!$E$14</definedName>
    <definedName name="_xlnm.Print_Area" localSheetId="4">'ELEKTRO RADOVI'!$A$1:$F$56</definedName>
    <definedName name="_xlnm.Print_Area" localSheetId="2">'GRAĐ-OBRT. RADOVI'!$A$1:$F$500</definedName>
    <definedName name="_xlnm.Print_Area" localSheetId="1">REKAPITULACIJA!$A$1:$F$21</definedName>
    <definedName name="_xlnm.Print_Area" localSheetId="3">'VODOINST. RADOVI'!$A$1:$F$129</definedName>
    <definedName name="taf" localSheetId="4">'ELEKTRO RADOVI'!$E$15</definedName>
    <definedName name="taf" localSheetId="1">REKAPITULACIJA!#REF!</definedName>
    <definedName name="taf" localSheetId="3">'VODOINST. RADOVI'!$E$15</definedName>
    <definedName name="taf">'GRAĐ-OBRT. RADOVI'!$E$15</definedName>
    <definedName name="tecaj" localSheetId="4">'ELEKTRO RADOVI'!$E$15</definedName>
    <definedName name="tecaj" localSheetId="1">REKAPITULACIJA!#REF!</definedName>
    <definedName name="tecaj" localSheetId="3">'VODOINST. RADOVI'!$E$15</definedName>
    <definedName name="tecaj">'GRAĐ-OBRT. RADOVI'!$E$15</definedName>
  </definedNames>
  <calcPr calcId="191029"/>
</workbook>
</file>

<file path=xl/calcChain.xml><?xml version="1.0" encoding="utf-8"?>
<calcChain xmlns="http://schemas.openxmlformats.org/spreadsheetml/2006/main">
  <c r="E463" i="9" l="1"/>
  <c r="E421" i="9"/>
  <c r="E393" i="9"/>
  <c r="F233" i="9"/>
  <c r="F125" i="9" l="1"/>
  <c r="F120" i="9"/>
  <c r="F121" i="9"/>
  <c r="F122" i="9"/>
  <c r="F123" i="9"/>
  <c r="F119" i="9"/>
  <c r="F231" i="9"/>
  <c r="F168" i="11" l="1"/>
  <c r="F169" i="11" s="1"/>
  <c r="F174" i="11" s="1"/>
  <c r="F164" i="11"/>
  <c r="F163" i="11"/>
  <c r="F162" i="11"/>
  <c r="F160" i="11"/>
  <c r="F159" i="11"/>
  <c r="F157" i="11"/>
  <c r="F156" i="11"/>
  <c r="F155" i="11"/>
  <c r="F154" i="11"/>
  <c r="F149" i="11"/>
  <c r="F148" i="11"/>
  <c r="F147" i="11"/>
  <c r="F146" i="11"/>
  <c r="F145" i="11"/>
  <c r="F144" i="11"/>
  <c r="F142" i="11"/>
  <c r="F141" i="11"/>
  <c r="F140" i="11"/>
  <c r="F139" i="11"/>
  <c r="F138" i="11"/>
  <c r="F137" i="11"/>
  <c r="F122" i="11"/>
  <c r="F123" i="11" s="1"/>
  <c r="F127" i="11" s="1"/>
  <c r="F118" i="11"/>
  <c r="F117" i="11"/>
  <c r="F116" i="11"/>
  <c r="F114" i="11"/>
  <c r="F113" i="11"/>
  <c r="F110" i="11"/>
  <c r="F109" i="11"/>
  <c r="F104" i="11"/>
  <c r="F103" i="11"/>
  <c r="F102" i="11"/>
  <c r="F101" i="11"/>
  <c r="F100" i="11"/>
  <c r="F84" i="11"/>
  <c r="F85" i="11" s="1"/>
  <c r="F89" i="11" s="1"/>
  <c r="F80" i="11"/>
  <c r="F79" i="11"/>
  <c r="F78" i="11"/>
  <c r="F76" i="11"/>
  <c r="F75" i="11"/>
  <c r="F72" i="11"/>
  <c r="F71" i="11"/>
  <c r="F66" i="11"/>
  <c r="F65" i="11"/>
  <c r="F64" i="11"/>
  <c r="F63" i="11"/>
  <c r="F62" i="11"/>
  <c r="C122" i="10"/>
  <c r="B114" i="10"/>
  <c r="B113" i="10"/>
  <c r="B112" i="10"/>
  <c r="A111" i="10"/>
  <c r="B109" i="10"/>
  <c r="F106" i="10"/>
  <c r="F102" i="10"/>
  <c r="F100" i="10"/>
  <c r="F98" i="10"/>
  <c r="F96" i="10"/>
  <c r="F94" i="10"/>
  <c r="F92" i="10"/>
  <c r="F90" i="10"/>
  <c r="F88" i="10"/>
  <c r="F85" i="10"/>
  <c r="B79" i="10"/>
  <c r="F77" i="10"/>
  <c r="F76" i="10"/>
  <c r="F75" i="10"/>
  <c r="B69" i="10"/>
  <c r="F67" i="10"/>
  <c r="F66" i="10"/>
  <c r="F63" i="10"/>
  <c r="F62" i="10"/>
  <c r="F61" i="10"/>
  <c r="F461" i="9"/>
  <c r="F456" i="9"/>
  <c r="B480" i="9"/>
  <c r="B476" i="9"/>
  <c r="B205" i="9"/>
  <c r="B203" i="9"/>
  <c r="B201" i="9"/>
  <c r="B199" i="9"/>
  <c r="B478" i="9"/>
  <c r="B474" i="9"/>
  <c r="B472" i="9"/>
  <c r="B470" i="9"/>
  <c r="F451" i="9"/>
  <c r="F436" i="9"/>
  <c r="F437" i="9"/>
  <c r="F360" i="9"/>
  <c r="F352" i="9"/>
  <c r="F348" i="9"/>
  <c r="F341" i="9"/>
  <c r="F340" i="9"/>
  <c r="F333" i="9"/>
  <c r="F332" i="9"/>
  <c r="F325" i="9"/>
  <c r="F318" i="9"/>
  <c r="F310" i="9"/>
  <c r="F303" i="9"/>
  <c r="F302" i="9"/>
  <c r="F285" i="9"/>
  <c r="F284" i="9"/>
  <c r="F277" i="9"/>
  <c r="F270" i="9"/>
  <c r="F269" i="9"/>
  <c r="F262" i="9"/>
  <c r="F261" i="9"/>
  <c r="F253" i="9"/>
  <c r="F252" i="9"/>
  <c r="F295" i="9"/>
  <c r="F166" i="9"/>
  <c r="F138" i="9"/>
  <c r="F142" i="9"/>
  <c r="F146" i="9"/>
  <c r="F139" i="9"/>
  <c r="F102" i="9"/>
  <c r="F101" i="9"/>
  <c r="F111" i="9"/>
  <c r="F91" i="9"/>
  <c r="F115" i="9"/>
  <c r="F108" i="9"/>
  <c r="F105" i="9"/>
  <c r="F97" i="9"/>
  <c r="F98" i="9"/>
  <c r="F94" i="9"/>
  <c r="F357" i="9"/>
  <c r="F391" i="9"/>
  <c r="E474" i="9" s="1"/>
  <c r="F412" i="9"/>
  <c r="F229" i="9"/>
  <c r="E470" i="9" s="1"/>
  <c r="F294" i="9"/>
  <c r="F188" i="9"/>
  <c r="F190" i="9" s="1"/>
  <c r="E205" i="9" s="1"/>
  <c r="F173" i="9"/>
  <c r="F169" i="9"/>
  <c r="F410" i="9"/>
  <c r="F414" i="9"/>
  <c r="F419" i="9"/>
  <c r="F457" i="9"/>
  <c r="F105" i="11" l="1"/>
  <c r="F67" i="11"/>
  <c r="F87" i="11" s="1"/>
  <c r="F69" i="10"/>
  <c r="F112" i="10" s="1"/>
  <c r="F109" i="10"/>
  <c r="F114" i="10" s="1"/>
  <c r="F125" i="11"/>
  <c r="E480" i="9"/>
  <c r="E439" i="9"/>
  <c r="E478" i="9" s="1"/>
  <c r="F150" i="11"/>
  <c r="F172" i="11" s="1"/>
  <c r="F165" i="11"/>
  <c r="F173" i="11" s="1"/>
  <c r="E199" i="9"/>
  <c r="F119" i="11"/>
  <c r="F126" i="11" s="1"/>
  <c r="F148" i="9"/>
  <c r="E201" i="9" s="1"/>
  <c r="F81" i="11"/>
  <c r="F88" i="11" s="1"/>
  <c r="E476" i="9"/>
  <c r="F362" i="9"/>
  <c r="E472" i="9" s="1"/>
  <c r="F175" i="9"/>
  <c r="E203" i="9" s="1"/>
  <c r="F79" i="10"/>
  <c r="F113" i="10" s="1"/>
  <c r="F91" i="11" l="1"/>
  <c r="F182" i="11" s="1"/>
  <c r="F129" i="11"/>
  <c r="F184" i="11" s="1"/>
  <c r="F176" i="11"/>
  <c r="F186" i="11" s="1"/>
  <c r="F115" i="10"/>
  <c r="F117" i="10" s="1"/>
  <c r="F118" i="10" s="1"/>
  <c r="E482" i="9"/>
  <c r="E490" i="9" s="1"/>
  <c r="E9" i="12" s="1"/>
  <c r="E207" i="9"/>
  <c r="E489" i="9" s="1"/>
  <c r="F188" i="11" l="1"/>
  <c r="E11" i="12" s="1"/>
  <c r="E10" i="12"/>
  <c r="E491" i="9"/>
  <c r="E8" i="12"/>
  <c r="E12" i="12" l="1"/>
</calcChain>
</file>

<file path=xl/sharedStrings.xml><?xml version="1.0" encoding="utf-8"?>
<sst xmlns="http://schemas.openxmlformats.org/spreadsheetml/2006/main" count="1154" uniqueCount="731">
  <si>
    <t>Radove je potrebno uskladiti s keramičarskim, električarskim i vodovodnim radovima.</t>
  </si>
  <si>
    <t>IZOLATERSKI RADOVI UKUPNO</t>
  </si>
  <si>
    <t>INVESTITOR:</t>
  </si>
  <si>
    <t>LOKACIJA:</t>
  </si>
  <si>
    <t>PROJEKT:</t>
  </si>
  <si>
    <t>1. Općenito</t>
  </si>
  <si>
    <t>2. Pridržavanje zakona</t>
  </si>
  <si>
    <t>3. Tehnička dokumentacija</t>
  </si>
  <si>
    <t>Prije početka izvedbe sve mjere i količine potrebno je provjeriti u naravi, te sve  pojedinosti dogovoriti s nadzornim inženjerom i projektantom.</t>
  </si>
  <si>
    <t>Kod davanja ponude, izvođač je dužan dostaviti operativni plan gradnje, organizaciju  gradilišta, popis mehanizacije i stručne radne snage, koja će biti korištena tijekom  izvođenja radova.</t>
  </si>
  <si>
    <t>STOLARSKI RADOVI</t>
  </si>
  <si>
    <t>KERAMIČARSKI RADOVI</t>
  </si>
  <si>
    <t>MONTAŽNI RADOVI</t>
  </si>
  <si>
    <t>SOBOSLIKARSKI I LIČILAČKI RADOVI</t>
  </si>
  <si>
    <t>II.</t>
  </si>
  <si>
    <t>01</t>
  </si>
  <si>
    <t>02</t>
  </si>
  <si>
    <t>03</t>
  </si>
  <si>
    <t>04</t>
  </si>
  <si>
    <t>05</t>
  </si>
  <si>
    <t>06</t>
  </si>
  <si>
    <t>07</t>
  </si>
  <si>
    <t>08</t>
  </si>
  <si>
    <t>09</t>
  </si>
  <si>
    <t>kom</t>
  </si>
  <si>
    <t>Svi se radovi imaju izvesti prema uputstvima proizvođača i tehničkim normama.</t>
  </si>
  <si>
    <t>Prilikom izvođenja radova izvođač je dužan pridržavati se svih važećih zakona i propisa, pravilnika, naredbi i uredbi, te drugih akata koji se odnose ili se mogu odnositi  na radove za koje je preuzeo obvezu izvođenja.</t>
  </si>
  <si>
    <t>Dobava i postava sokla od keramičkih pločica</t>
  </si>
  <si>
    <t>IZOLATERSKI RADOVI</t>
  </si>
  <si>
    <t>Posebna obveza glavnog izvođača je da koordinira međusoban rad drugih izvođača, a  također i svoj rad s instalaterima i obrtnicima, te da njima pravovremeno osigura  nesmetano i brzo izvođenje njihovih radova. Također, svaki izvođač je do primopredaje  objekta dužan sam osigurati svoje dovršene radove do oštećenja.</t>
  </si>
  <si>
    <t xml:space="preserve">                   UKUPNO (bez PDV-a)</t>
  </si>
  <si>
    <t>Sva tehnička dokumentacija, koja je navedena u knjizi elaborata, predstavlja cjelinu i  sastavni je dio ugovora o građenju.</t>
  </si>
  <si>
    <t>Opći uvjeti</t>
  </si>
  <si>
    <t>5. Uzorci i prospekti</t>
  </si>
  <si>
    <t>4. Testovi ispitivanja</t>
  </si>
  <si>
    <t>m2</t>
  </si>
  <si>
    <t xml:space="preserve">Dobava i postava zidnih keramičkih pločica u </t>
  </si>
  <si>
    <t>m1</t>
  </si>
  <si>
    <t>ŽBUKANJE</t>
  </si>
  <si>
    <r>
      <t>m</t>
    </r>
    <r>
      <rPr>
        <vertAlign val="superscript"/>
        <sz val="10"/>
        <rFont val="Arial CE"/>
        <family val="2"/>
        <charset val="238"/>
      </rPr>
      <t>3</t>
    </r>
  </si>
  <si>
    <t>III.</t>
  </si>
  <si>
    <r>
      <t>m</t>
    </r>
    <r>
      <rPr>
        <vertAlign val="superscript"/>
        <sz val="10"/>
        <rFont val="Arial CE"/>
        <family val="2"/>
        <charset val="238"/>
      </rPr>
      <t>2</t>
    </r>
  </si>
  <si>
    <t>VI.</t>
  </si>
  <si>
    <t>kom.</t>
  </si>
  <si>
    <t>ZIDARSKI RADOVI UKUPNO</t>
  </si>
  <si>
    <t>Hidroizolaciju treba podići uz zid u visini od 15 cm.</t>
  </si>
  <si>
    <t>Ostakljenje izo-staklom debljnine 4 +12+ 6 mm.</t>
  </si>
  <si>
    <t xml:space="preserve">visine 10 cm ljepljenjem na zid. </t>
  </si>
  <si>
    <t>Projektant :                                             ovl.arh. Marina Kolač dipl.ing.</t>
  </si>
  <si>
    <t>IV.</t>
  </si>
  <si>
    <t xml:space="preserve">I. </t>
  </si>
  <si>
    <t>BRAVARSKI RADOVI</t>
  </si>
  <si>
    <t xml:space="preserve">II. </t>
  </si>
  <si>
    <t>BRAVARSKI RADOVI UKUPNO:</t>
  </si>
  <si>
    <t xml:space="preserve">III. </t>
  </si>
  <si>
    <t>STOLARSKI RADOVI UKUPNO:</t>
  </si>
  <si>
    <t xml:space="preserve">IV. </t>
  </si>
  <si>
    <t>KERAMIČARSKI RADOVI UKUPNO:</t>
  </si>
  <si>
    <t xml:space="preserve">VI. </t>
  </si>
  <si>
    <t>MONTAŽNI RADOVI UKUPNO:</t>
  </si>
  <si>
    <t>ZGRADA:</t>
  </si>
  <si>
    <t>Obračun po m2.</t>
  </si>
  <si>
    <t>Obračun po m1 ograde</t>
  </si>
  <si>
    <r>
      <t xml:space="preserve">DIREKTOR:                                  </t>
    </r>
    <r>
      <rPr>
        <sz val="10"/>
        <rFont val="Arial CE"/>
        <charset val="238"/>
      </rPr>
      <t>Marina Kolač, dipl.ing.arh.</t>
    </r>
  </si>
  <si>
    <t>M2 ARHITEKTURA d.o.o.</t>
  </si>
  <si>
    <t>BARTOLA KAŠIĆA 16, OTOČAC</t>
  </si>
  <si>
    <t>Ovi zajednički uvjeti su sastavni dio svih općih uvjeta za pojedine vrste radova. Cijene upisane u ovaj troškovnik sadrže svu odštetu za pojedine radove i dobave u  odnosnim stavkama torškovnika i to u potpuno završenom stanju, tj. sav rad, materijal, naknadu za alat, sve pripreme, sporedne i završne radove, te horizontalne i vertikalne  prevoze i prenose, postave i skidanje potrebnih skela, razupora, sve sigurnosne mjere po odredbama HTZ- a i slično. U cijenu su uključena sva druga davanja, kao i pripomoći  kod izvedbe obrtničkih radova, zatim sva potrebna ispitivanja materijala u skladu s  važećim normama i propisima. Ukoliko je materijal ili proizvod izvan naših standarda,  treba kvalitetu istih dokazati atestima ovlaštenog Zavoda za ispitivanje kvalitete.</t>
  </si>
  <si>
    <t>Prilikom izvedbe radova, izvođač je dužan organizirati kontrolu te provoditi potrebna ispitivanja u skladu s postojećim zakonima i propisima. Za pojedine materijale, elemente ili opremu, za koje nadzorni inženjer i projektant to zatraže, izvođač je dužan pribaviti i podastrijeti ateste ili drugu ovjerenu dokumentaciju proizvođača tog materijala, elemenata ili opreme. Testiranja i ispitivanja mogu se provoditi samo u za te poslove registriranoj i priznatoj radnoj organizaciji.</t>
  </si>
  <si>
    <t>Izvođač je obvezan izraditi i podnijeti na odobrenje pojedine uzorke u okviru ovog troškovnika,  bez posebne naknade. Svi traženi uzorci trebaju biti predočeni nadzornom inženjeru u dva primjerka. Jedan ostaje nadzornom inženjeru, a drugi, odobren i ovjeren vraća se izvođaču. Odobreni uzorci, ukoliko to izvođač radova zatraži, mogu se ugraditi uz prethodno obilježavanje. Svi ostali materijali i oprema koji se ugrađuju u objekt, moraju u potpunosti odgovarati odobrenim uzorcima odnosno prospektnim materijalima, a nadzorni inženjer ima pravo i dužnost zatražiti uklanjanja bilo kojeg materijala, opreme ili dijela ise, ukoliko ne udovoljava traženim ili utvrđenim zahtjevima.</t>
  </si>
  <si>
    <t>I.</t>
  </si>
  <si>
    <t>opis radova</t>
  </si>
  <si>
    <t>količina</t>
  </si>
  <si>
    <t>jed.cijena</t>
  </si>
  <si>
    <t>ukupno (kn)</t>
  </si>
  <si>
    <t>mj.jed.</t>
  </si>
  <si>
    <t>Za izvođenje građevinskih dijelova od betona i armiranog betona, u svemu se treba pridržavati važećih tehničkih propisa „Pravilnika o tehničkim mjerama i uvjetima za beton i armirani beton“. Radove treba izvoditi točno prema statičkom proračunu, detaljima, nacrtima oplate i nacrtima savijanja armature.</t>
  </si>
  <si>
    <r>
      <rPr>
        <sz val="8"/>
        <rFont val="Arial CE"/>
        <charset val="238"/>
      </rPr>
      <t xml:space="preserve">STUPANJ RAZRADE PROJEKTA: </t>
    </r>
    <r>
      <rPr>
        <sz val="10"/>
        <rFont val="Arial CE"/>
        <family val="2"/>
        <charset val="238"/>
      </rPr>
      <t xml:space="preserve">             </t>
    </r>
    <r>
      <rPr>
        <b/>
        <sz val="12"/>
        <rFont val="Arial Black"/>
        <family val="2"/>
        <charset val="238"/>
      </rPr>
      <t>GLAVNI PROJEKT</t>
    </r>
  </si>
  <si>
    <t>Dužnost je izvođača radova, da prije početka betoniranja pozove nadzornog inženjera da pregleda oplatu i armaturu, te upisom u dnevnik odobri betoniranje. Nadalje, tijekom betoniranja, izvođač je dužan ispitivati i utvrđivati kvalitetu ugrađenog betona prema postojećim propisima, te je o tome investitoru dužan dostaviti propisane ateste. Izvođač radova je također dužan proučiti sve nacrte instalacija, kako bi mogao pravovremeno ostaviti potrebne otvore, prodore i usjeke u budućim konstrukcijama za prolaz tih instalacija i tako izbjeći naknadne radove na probijanju, jer se isti neće posebno plaćati.</t>
  </si>
  <si>
    <t xml:space="preserve">U slučaju betoniranja kod temperatura nižih od +5º C, potrebno je betonu dodati sredstva protiv smrzavanja betona, što treba biti ukalkulirano u cijenu betona. U slučaju visokih temperatura, beton je potrebno kontinuirano polijevati minimum sedam dana. Armatura se povezuje žicom ili se vari. Za ugrađeno betonsko željezo, izvođač radova je dužan pribaviti atest proizvođača, a ako je željezo vareno, potrebno je pribaviti i ateste varova, što sve ulazi u jediničnu cijenu. </t>
  </si>
  <si>
    <t xml:space="preserve"> ZIDARSKI RADOVI</t>
  </si>
  <si>
    <t>V.</t>
  </si>
  <si>
    <t>Zidanja “giter“ opekom, kao i opekom NF mora se izvoditi pravilnim vezom, a reške moraju biti dobro popunjene mortom. Posebnu pažnju potrebno je obratiti na vertikalnost zidova i pravokutni spoj dvaju zidova.</t>
  </si>
  <si>
    <t>Dimnjake i ventilacione kanale potrebno je izvoditi u svemu prema uputstvu proizvođača. Sva žbukanja izvesti prema opisima iz pojedinih stavaka. Na mjestima gdje žbuka prelazi dva  materijala, površine je prije izvedbe žbuke potrebno rabicirati. Specijalne  žbuke, npr. toplinska žbuka i sl. potrebno je izvoditi prema uputstvima proizvođača. Sve plohe u fino ožbukane, trebaju biti ravne i fino jednolično zaribane, a svi bridovi i uglovi moraju biti oštri i pod pravim kutem.</t>
  </si>
  <si>
    <t>Prilikom izvedbe cementnih estriha, površine veće od 12-15 m2 ili u dužini većoj od 5 m, potrebno je dilatirati naizmjeničnom izvedbom pojedinih polja, a uz sve zidove i na vratima okiporom debljine 1 cm. Estrih, koji se izvodi na mekanoj podlozi, okiporu i sl., treba rabicirati.</t>
  </si>
  <si>
    <t>Sve ugradbe izvoditi kvalitetno, a posebno obratiti pažnju na vertikalnost i visinu ugradbe u odnosu na gotove podove. Ugradbe moraju biti čvrst, a radove treba uskladiti s proizvođačima elemenata koji se ugrađuju.</t>
  </si>
  <si>
    <t>Sav materijal upotrebljen za izvedbu izolacija treba biti kvalitete, dopremljen na gradilište u originalnim omotima i ambalaži. Nije dozvoljena zamjena materijala kod termoizolacija, bez odobrenja nadzornog inženjera i projektanata fizike zgrade.</t>
  </si>
  <si>
    <t xml:space="preserve">Svi izolacijski materijali za hidro i termo izolacije, moraju imati odgovarajuće ateste o dokazu kvalitete. Ekspandirani, odnosno ekstrudirani polistireni moraju biti odležani najmanje dva mjeseca. </t>
  </si>
  <si>
    <t>Izvođač radova se u svemu treba pridržavati tehničkih propisa, projekta, te uputa nazdornog inženjera i projektanta.</t>
  </si>
  <si>
    <t>Upotrebljeni materijal mora u svemu zadovoljiti postojeće propise i zahtjeve u odnosu na kvalitetu, za koju je potrebno od ovlaštenih zavoda pribaviti ateste.</t>
  </si>
  <si>
    <t>Unutrašnja stolarija se izvodi iz smrekovine. Učvršćuje se u slijepe drvene dovratnike.</t>
  </si>
  <si>
    <t>Keramičarski radovi se moraju izvesti sa materijalima koji odgovaraju standardima. Ukoliko se upotrebljavaju keramičke pločice iz uvoza, potrebno ih je dati ispitati u za to ovlaštenu ustanovu.</t>
  </si>
  <si>
    <t>Prije početka radova, izvođač je dužan pregledati podlogu i utvrditi vlažnost iste, te da li je podloga ravna i bez nekih drugih nepravilnosti glede polaganja kućnih instalacija i sl. O eventualno utvrđenim nepravilnostima i nedostatcima, dužan je obavijestiti nadzornog inženjera, kako bi se isti pravovremeno otklonili.</t>
  </si>
  <si>
    <t>Izvođač keramičarskih radova je također dužan ostvariti suradnju s izvođačem instalacija jer se naknadni prigovori neće priznati. Izmjera na licu mjesta.</t>
  </si>
  <si>
    <t>Izvođač radova se u svemu treba pridržavati tehničkih propisa, te uputa nadzornog inženjera i projektanata.</t>
  </si>
  <si>
    <t>Upotrebljeni materijal mora u svemu zadovoljiti postojeće propise, a za dokaz kvalitete materijala potrebno je nabaviti ateste, izdane od ovlaštenih zavoda.</t>
  </si>
  <si>
    <t>Prije početka radova, potrebno je sve mjere i količine prekontrolirati u naravi, te s nadzornim inženjerom i projektantom dogovoriti sve eventualno potrebne pojedinosti oko izvedbe.</t>
  </si>
  <si>
    <t>m³</t>
  </si>
  <si>
    <t>m'</t>
  </si>
  <si>
    <t>Obračun po m².</t>
  </si>
  <si>
    <t>m²</t>
  </si>
  <si>
    <t>Obračun po m' postavljenog rubnjaka zajedno s betonskom oblogom.</t>
  </si>
  <si>
    <t xml:space="preserve">Izvođač radova se u svemu treba pridržavati tehničkih propisa, projekta, te uputa nadzornog inženjera i projektanata. Prije početka radova izvođač treba kontrolirati na gradnji sve mjere koje su potrebne za njegov rad i pregledati podloge na kojima će izvesti svoje radove. </t>
  </si>
  <si>
    <t>Izvođač radova se u svemu treba pridržavati tehničkih propisa, projekta, te uputa nadzornog inženjera i projektanta. Upotrebljeni materijal mora u svemu zadovoljiti postojeće propise i zahtjeve u odnosu na kvalitetu, za koju je potrebno od ovlaštenih zavoda pribaviti ateste.</t>
  </si>
  <si>
    <t xml:space="preserve">V. </t>
  </si>
  <si>
    <t>UKUPNA REKAPITULACIJA :</t>
  </si>
  <si>
    <t>DJELOMIČNA ADAPTACIJA DOMA ZDRAVLJA OTOČAC</t>
  </si>
  <si>
    <t>DOM ZDRAVLJA</t>
  </si>
  <si>
    <t>VLADIMIRA NAZORA 21, OTOČAC</t>
  </si>
  <si>
    <t xml:space="preserve">OIB: 90225883971  </t>
  </si>
  <si>
    <t>K.Č.BR.3500 i 3641/1, K.O. OTOČAC</t>
  </si>
  <si>
    <t>OIB: 48415991042</t>
  </si>
  <si>
    <r>
      <rPr>
        <sz val="8"/>
        <rFont val="Arial"/>
        <family val="2"/>
        <charset val="238"/>
      </rPr>
      <t xml:space="preserve">BROJ PROJEKTA:   </t>
    </r>
    <r>
      <rPr>
        <sz val="10"/>
        <rFont val="Arial"/>
        <family val="2"/>
        <charset val="238"/>
      </rPr>
      <t xml:space="preserve">                                  </t>
    </r>
    <r>
      <rPr>
        <sz val="12"/>
        <rFont val="Arial"/>
        <family val="2"/>
        <charset val="238"/>
      </rPr>
      <t>GP-15/12-03</t>
    </r>
  </si>
  <si>
    <r>
      <t xml:space="preserve">PROJEKTANT:                            </t>
    </r>
    <r>
      <rPr>
        <sz val="10"/>
        <rFont val="Arial CE"/>
        <charset val="238"/>
      </rPr>
      <t>Marina Kolač, dipl.ing.arh.</t>
    </r>
  </si>
  <si>
    <t>RADOVI U EKSTERIJERU</t>
  </si>
  <si>
    <t>Iskop i uklanjanje postojećeg dotrajalog opločenja od kulir ploča dimenzija 40 x 40 cm. Radovi obuhvaćaju razbijanje, iskop i uklanjanje postojećih ploča te utovar u prijevozna sredstva i odvoz na gradsko odlagalište na udaljenosti do 5 km.</t>
  </si>
  <si>
    <t>Obračun po m²:</t>
  </si>
  <si>
    <t>RADOVI U EKSTERIJERU UKUPNO:</t>
  </si>
  <si>
    <t>RUŠENJA i DEMONTAŽE</t>
  </si>
  <si>
    <t>RUŠENJA i DEMONTAŽE UKUPNO:</t>
  </si>
  <si>
    <t>DEMONTAŽA PODNE OBLOGE</t>
  </si>
  <si>
    <t>RUŠENJE ZIDNIH PLOČICA</t>
  </si>
  <si>
    <t>RUŠENJE PODNIH PLOČICA SANITARIJA</t>
  </si>
  <si>
    <t>RUŠENJE PODNIH PLOČICA VANJSKI I ULAZ.PR.</t>
  </si>
  <si>
    <t xml:space="preserve">vel. otvora do 3 m2 </t>
  </si>
  <si>
    <t>vel. otvora preko 3 m2</t>
  </si>
  <si>
    <t>vel. otvora 290/100 cm, parapet 320 cm</t>
  </si>
  <si>
    <t>vel. otvora 210/210 cm, parapet 90 cm</t>
  </si>
  <si>
    <t>Demontaža postojećih dotrajalih unutarnjih drvenih vrata s dovratnikom. Radovi obuhvaćaju odvoz na gradsko odlagalište na udaljenosti do 5 km.</t>
  </si>
  <si>
    <t>Demontaža postojećih dotrajalih unutarnjih prozora. Radovi obuhvaćaju odvoz na gradsko odlagalište na udaljenosti do 5 km.</t>
  </si>
  <si>
    <t>Uklanjanje postojećeg toplog poda od linoleuma u pločama. Podlogu temeljito očistiti i ostrugati. Radovi obuhvaćaju odvoz na gradsko odlagalište na udaljenosti do 5 km.</t>
  </si>
  <si>
    <t xml:space="preserve">Rušenje/štemanje dotrajalih i oštećenih podnih keramičkih pločica u WC-ima sa razbijanjem i potpunim uklanjanjem estriha, prijenos van objekta, utovar i odvoz na deponij do 10 km, sa troškovima deponiranja. Uklanjanje instalacija obrađeno je u troškovniku vodovoda i kanalizacije. </t>
  </si>
  <si>
    <t>Rušenje/štemanje dotrajalih i oštećenih zidnih keramičkih pločica, prijenos van objekta, utovar i odvoz na deponij do 10 km, sa troškovima deponiranja. Podlogu temeljito očistiti i ostrugati do traženog stupnja za planiranu ugradnju novih ker. pločica.</t>
  </si>
  <si>
    <t>Ručno rušenje pregradnih zidova u 3 WC-a u objektu opće ambulante i u WC-u za osoblje u obiteljskoj ambulanti. Stavka uključuje demontažu vrata. Radovi obuhvaćaju utovar u prijevozna sredstva i odvoz na gradsko odlagalište na udaljenosti do 5 km.</t>
  </si>
  <si>
    <t>Pločice se ruše u svim sanitarijama u zoni zahvata i u ginekološkoj ambulanti.</t>
  </si>
  <si>
    <t xml:space="preserve"> - rubnjaci 8/25/100</t>
  </si>
  <si>
    <t>Prilagođavanje dijela ulaznog podesta u dječju ambulantu i izvedba betoniranjem rampe za pristup invalida, površine 3,25 m2, dimenzija rampe 1,3x2,45 m, visina rampe je 35cm. Rampu izvesti od armiranog betona, te armirati mrežastom armaturom Q 503 u donjoj zoni. Ugradba u konstrukciju, završna izvedba glatka i zaštita.</t>
  </si>
  <si>
    <t xml:space="preserve">Ugrađuju se: 2 ispred ulaza u opću amb., 2 ispred 2 ulaza u zubarsku amb., 1 ispred ulaza u obiteljsku amb., 2 u dječjoj ambulanti </t>
  </si>
  <si>
    <t>IZVEDBA ESTRIHA</t>
  </si>
  <si>
    <t>Izrada rabiciranog cem. estriha sa mrežom Q 131, zaglađenog za podlogu poda, debljine 4-5 cm. Rabicirani cem. estrih je odvojen od površine zida pasicom od stiropora deblj.1 cm. U cijenu je uključena i mreža.</t>
  </si>
  <si>
    <t>Horizontalna izolacija podova sanitarija s preklopima 10 cm. Postavlja se ispod glazure. Jednostruka bitumenska ljepenka sa dva potpuna premaza vrućim bitumenom. Prethodno je površinu potrebno premazati resitolom.</t>
  </si>
  <si>
    <t>DOBAVA I UGRADNJA</t>
  </si>
  <si>
    <t>B/ OBRTNIČKI RADOVI</t>
  </si>
  <si>
    <t>Izrada, dobava i montaža rukohvata koji se izvodi uz novu rampu za invalide. Rukohvati od inoksa promjera su 4 cm, oblikovani na način da se mogu obuhvatiti dlanom, postavljeni na dvije visine, 60 i 90 cm, produženi u odnosu na nastupnu plohu rampe za 30 cm, sa zaobljenim završetkom.</t>
  </si>
  <si>
    <t>Sidri se u podnu plohu rampe sa vanjske strane rampe, dužina rukohvata je 4,3 m, dužina rampe + 1,8 m.</t>
  </si>
  <si>
    <t xml:space="preserve">zidarski otvor 115/215 cm             </t>
  </si>
  <si>
    <t>Cijenom je obuhvaćen sav potreban rad, materijal, rukohvati, okovi, bravu s ključevima, pumpa, stoper, uključujući i dobava i ugradba slijepog dovratnika i transport.</t>
  </si>
  <si>
    <t>Svijetli otvor 100 cm. 30cm od poda puni profil.</t>
  </si>
  <si>
    <t>Na krilo vrata postaviti okapnicu. Donji dio vrata do visine 30 cm s vanjske strane opšiven pocinčanim limom.</t>
  </si>
  <si>
    <t xml:space="preserve"> - desna</t>
  </si>
  <si>
    <t xml:space="preserve"> - lijeva</t>
  </si>
  <si>
    <t xml:space="preserve">zidarski otvor 110/210 cm             </t>
  </si>
  <si>
    <t xml:space="preserve">Svijetli otvor 100 cm. </t>
  </si>
  <si>
    <t>Izrada, dobava i montaža jednokrilnih unutarnjih  zaokretnih punih vrata od smrekovog masiva. Sve kompletno izvedeno s dovratnikom, opremljeno spojnim materijalom, okovom, bravom, podnim zaustavljačem, kvakom i štitnikom sa unutarnje strane i kuglom s vanjske strane. Stavka se ugrađuje u zidani zid. U cijenu uključen rad, materijal, transport te prenosiva skela.</t>
  </si>
  <si>
    <t>Cijenom je obuhvaćen sav potreban rad, materijal, rukohvati, okovi, bravu s ključevima, kvaka i kugla, stoper, uključujući i dobava i ugradba slijepog dovratnika i transport.</t>
  </si>
  <si>
    <t>Izrada, dobava i montaža jednokrilnih ULAZNIH  zaokretnih ostakljenih vrata od smrekovog masiva. Vrata su sa 4 horizontalne prečke podjeljena u 5 polja, izvesti prema geometriji postojećih vrata. Sve kompletno izvedeno s dovratnikom, opremljeno spojnim materijalom, okovom, bravom, podnim zaustavljačem, hidrauličnom pumpom i bojanim predhodno pocinčanim rukohvatom obostrano. Ostakljenje izvesti u varijanti lamistal, obostrano. Stavka se ugrađuje u vanjski nosivi zid. U cijenu uključen rad, materijal, transport te prenosiva skela.</t>
  </si>
  <si>
    <t>Izrada, dobava i montaža jednokrilnih unutarnjih   zaokretnih ostakljenih vrata od smrekovog masiva. Vrata su sa 4 horizontalne prečke podjeljena u 5 polja, izvesti prema geometriji postojećih vrata. Sve kompletno izvedeno s dovratnikom, opremljeno spojnim materijalom, okovom, bravom, podnim zaustavljačem, hidrauličnom pumpom i bojanim predhodno pocinčanim rukohvatom obostrano.  Stavka se ugrađuje u zidani zid. U cijenu uključen rad, materijal, transport te prenosiva skela.</t>
  </si>
  <si>
    <t>Cijenom je obuhvaćen sav potreban rad, materijal, rukohvati, okovi, brava s ključevima, pumpa, stoper, uključujući i dobava i ugradba slijepog dovratnika i transport.</t>
  </si>
  <si>
    <r>
      <rPr>
        <b/>
        <sz val="8"/>
        <rFont val="Arial"/>
        <family val="2"/>
        <charset val="238"/>
      </rPr>
      <t xml:space="preserve">POZ </t>
    </r>
    <r>
      <rPr>
        <b/>
        <sz val="12"/>
        <rFont val="Arial"/>
        <family val="2"/>
        <charset val="238"/>
      </rPr>
      <t>1</t>
    </r>
  </si>
  <si>
    <r>
      <rPr>
        <b/>
        <sz val="8"/>
        <rFont val="Arial"/>
        <family val="2"/>
        <charset val="238"/>
      </rPr>
      <t xml:space="preserve">POZ </t>
    </r>
    <r>
      <rPr>
        <b/>
        <sz val="12"/>
        <rFont val="Arial"/>
        <family val="2"/>
        <charset val="238"/>
      </rPr>
      <t>2</t>
    </r>
  </si>
  <si>
    <r>
      <rPr>
        <b/>
        <sz val="8"/>
        <rFont val="Arial"/>
        <family val="2"/>
        <charset val="238"/>
      </rPr>
      <t xml:space="preserve">POZ </t>
    </r>
    <r>
      <rPr>
        <b/>
        <sz val="12"/>
        <rFont val="Arial"/>
        <family val="2"/>
        <charset val="238"/>
      </rPr>
      <t>3</t>
    </r>
  </si>
  <si>
    <r>
      <rPr>
        <b/>
        <sz val="8"/>
        <rFont val="Arial"/>
        <family val="2"/>
        <charset val="238"/>
      </rPr>
      <t xml:space="preserve">POZ </t>
    </r>
    <r>
      <rPr>
        <b/>
        <sz val="12"/>
        <rFont val="Arial"/>
        <family val="2"/>
        <charset val="238"/>
      </rPr>
      <t>6</t>
    </r>
  </si>
  <si>
    <t xml:space="preserve">zidarski otvor 100/210 cm             </t>
  </si>
  <si>
    <t xml:space="preserve">Svijetli otvor 90 cm. </t>
  </si>
  <si>
    <r>
      <rPr>
        <b/>
        <sz val="8"/>
        <rFont val="Arial"/>
        <family val="2"/>
        <charset val="238"/>
      </rPr>
      <t xml:space="preserve">POZ </t>
    </r>
    <r>
      <rPr>
        <b/>
        <sz val="12"/>
        <rFont val="Arial"/>
        <family val="2"/>
        <charset val="238"/>
      </rPr>
      <t>4</t>
    </r>
  </si>
  <si>
    <t xml:space="preserve">Svijetli otvor 80 cm. </t>
  </si>
  <si>
    <t xml:space="preserve">zidarski otvor 90/210 cm             </t>
  </si>
  <si>
    <r>
      <rPr>
        <b/>
        <sz val="8"/>
        <rFont val="Arial"/>
        <family val="2"/>
        <charset val="238"/>
      </rPr>
      <t xml:space="preserve">POZ </t>
    </r>
    <r>
      <rPr>
        <b/>
        <sz val="12"/>
        <rFont val="Arial"/>
        <family val="2"/>
        <charset val="238"/>
      </rPr>
      <t>5</t>
    </r>
  </si>
  <si>
    <t xml:space="preserve">zidarski otvor 80/210 cm             </t>
  </si>
  <si>
    <t xml:space="preserve">Svijetli otvor 70 cm. </t>
  </si>
  <si>
    <r>
      <rPr>
        <b/>
        <sz val="8"/>
        <rFont val="Arial"/>
        <family val="2"/>
        <charset val="238"/>
      </rPr>
      <t xml:space="preserve">POZ </t>
    </r>
    <r>
      <rPr>
        <b/>
        <sz val="12"/>
        <rFont val="Arial"/>
        <family val="2"/>
        <charset val="238"/>
      </rPr>
      <t>7</t>
    </r>
  </si>
  <si>
    <t xml:space="preserve">zidarski otvor 115/210 cm             </t>
  </si>
  <si>
    <r>
      <rPr>
        <b/>
        <sz val="8"/>
        <rFont val="Arial"/>
        <family val="2"/>
        <charset val="238"/>
      </rPr>
      <t xml:space="preserve">POZ </t>
    </r>
    <r>
      <rPr>
        <b/>
        <sz val="12"/>
        <rFont val="Arial"/>
        <family val="2"/>
        <charset val="238"/>
      </rPr>
      <t>8</t>
    </r>
  </si>
  <si>
    <t xml:space="preserve">zidarski otvor 120/210+60 cm             </t>
  </si>
  <si>
    <r>
      <rPr>
        <b/>
        <sz val="8"/>
        <rFont val="Arial"/>
        <family val="2"/>
        <charset val="238"/>
      </rPr>
      <t xml:space="preserve">POZ </t>
    </r>
    <r>
      <rPr>
        <b/>
        <sz val="12"/>
        <rFont val="Arial"/>
        <family val="2"/>
        <charset val="238"/>
      </rPr>
      <t>9</t>
    </r>
  </si>
  <si>
    <t xml:space="preserve">zidarski otvor 225/210+60 cm             </t>
  </si>
  <si>
    <r>
      <rPr>
        <b/>
        <sz val="8"/>
        <rFont val="Arial"/>
        <family val="2"/>
        <charset val="238"/>
      </rPr>
      <t xml:space="preserve">POZ </t>
    </r>
    <r>
      <rPr>
        <b/>
        <sz val="12"/>
        <rFont val="Arial"/>
        <family val="2"/>
        <charset val="238"/>
      </rPr>
      <t>10</t>
    </r>
  </si>
  <si>
    <t>Izrada, dobava i montaža jednokrilnih unutarnjih  zaokretnih punih vrata od smrekovog masiva sa nadsvjetlom. Sve kompletno izvedeno s dovratnikom, opremljeno spojnim materijalom, okovom, bravom, podnim zaustavljačem, kvakom i štitnikom sa unutarnje strane i kuglom s vanjske strane. Stavka se ugrađuje u zidani zid. U cijenu uključen rad, materijal, transport te prenosiva skela.</t>
  </si>
  <si>
    <t>Izrada, dobava i montaža jednokrilnih unutarnjih  zaokretnih punih vrata od smrekovog masiva. Sve kompletno izvedeno s dovratnikom, opremljeno spojnim materijalom, okovom, bravom, podnim zaustavljačem, kvakom i štitnikom obostrano. Stavka se ugrađuje u zidani zid. U cijenu uključen rad, materijal, transport te prenosiva skela.</t>
  </si>
  <si>
    <r>
      <rPr>
        <b/>
        <sz val="8"/>
        <rFont val="Arial"/>
        <family val="2"/>
        <charset val="238"/>
      </rPr>
      <t xml:space="preserve">POZ </t>
    </r>
    <r>
      <rPr>
        <b/>
        <sz val="12"/>
        <rFont val="Arial"/>
        <family val="2"/>
        <charset val="238"/>
      </rPr>
      <t>11</t>
    </r>
  </si>
  <si>
    <t>Izrada, dobava i montaža jednokrilnih unutarnjih  zaokretnih punih vrata od smrekovog masiva sa nadsvjetlom. Sve kompletno izvedeno s dovratnikom, opremljeno spojnim materijalom, okovom, bravom, podnim zaustavljačem, kvakom i štitnikom obostrano. Stavka se ugrađuje u zidani zid. U cijenu uključen rad, materijal, transport te prenosiva skela.</t>
  </si>
  <si>
    <t xml:space="preserve">zidarski otvor 100/200+50 cm             </t>
  </si>
  <si>
    <t>Cijenom je obuhvaćen sav potreban rad, materijal, rukohvati, okovi, bravu s ključevima, kvake, stoper, uključujući i dobava i ugradba slijepog dovratnika i transport.</t>
  </si>
  <si>
    <t xml:space="preserve">zidarski otvor 110/200+50 cm             </t>
  </si>
  <si>
    <r>
      <rPr>
        <b/>
        <sz val="8"/>
        <rFont val="Arial"/>
        <family val="2"/>
        <charset val="238"/>
      </rPr>
      <t xml:space="preserve">POZ </t>
    </r>
    <r>
      <rPr>
        <b/>
        <sz val="12"/>
        <rFont val="Arial"/>
        <family val="2"/>
        <charset val="238"/>
      </rPr>
      <t>12</t>
    </r>
  </si>
  <si>
    <t xml:space="preserve">zidarski otvor 80/200+50 cm             </t>
  </si>
  <si>
    <r>
      <rPr>
        <b/>
        <sz val="8"/>
        <rFont val="Arial"/>
        <family val="2"/>
        <charset val="238"/>
      </rPr>
      <t xml:space="preserve">POZ </t>
    </r>
    <r>
      <rPr>
        <b/>
        <sz val="12"/>
        <rFont val="Arial"/>
        <family val="2"/>
        <charset val="238"/>
      </rPr>
      <t>13</t>
    </r>
  </si>
  <si>
    <t>Izrada, dobava i montaža vanjskih dvokrilnih zaokretnih ostakljenih vrata od smrekovog masiva, sa nadsvjetlom i bočnim fikserom, izvesti prema geometriji postojećih vrata. Sve kompletno izvedeno s dovratnikom, opremljeno spojnim materijalom, okovom, bravom, podnim zaustavljačem, trnom, hidrauličnom pumpom i bojanim predhodno pocinčanim rukohvatom obostrano. Ostakljenje izvesti u varijanti lamistal, obostrano. Stavka se ugrađuje u vanjski nosivi zid. U cijenu uključen rad, materijal, transport te prenosiva skela.</t>
  </si>
  <si>
    <t>Izrada, dobava i montaža dvokrilnih zaokretnih ostakljenih vrata od smrekovog masiva, sa nadsvjetlom i bočnim fikserom, izvesti prema geometriji postojećih vrata uz dodatnu prečku po sredini ostakljenja u visini sredine rukohvata. Sve kompletno izvedeno s dovratnikom, opremljeno spojnim materijalom, okovom, bravom, podnim zaustavljačem, trnom, hidrauličnom pumpom i bojanim predhodno pocinčanim rukohvatom obostrano. Ostakljenje izvesti u varijanti lamistal, obostrano. Stavka se ugrađuje u zidani zid. U cijenu uključen rad, materijal, transport te prenosiva skela.</t>
  </si>
  <si>
    <t>Svijetli otvor glavnog krila 100 cm. 30cm od poda puni profil.</t>
  </si>
  <si>
    <t xml:space="preserve">zidarski otvor 225/210+90 cm             </t>
  </si>
  <si>
    <r>
      <rPr>
        <b/>
        <sz val="8"/>
        <rFont val="Arial"/>
        <family val="2"/>
        <charset val="238"/>
      </rPr>
      <t xml:space="preserve">POZ </t>
    </r>
    <r>
      <rPr>
        <b/>
        <sz val="12"/>
        <rFont val="Arial"/>
        <family val="2"/>
        <charset val="238"/>
      </rPr>
      <t>14</t>
    </r>
  </si>
  <si>
    <t xml:space="preserve">zidarski otvor 210x210 cm, do stropa       </t>
  </si>
  <si>
    <r>
      <rPr>
        <b/>
        <sz val="8"/>
        <rFont val="Arial"/>
        <family val="2"/>
        <charset val="238"/>
      </rPr>
      <t xml:space="preserve">POZ </t>
    </r>
    <r>
      <rPr>
        <b/>
        <sz val="12"/>
        <rFont val="Arial"/>
        <family val="2"/>
        <charset val="238"/>
      </rPr>
      <t>15</t>
    </r>
  </si>
  <si>
    <t>Izrada, dobava i montaža fiksne prozorske drvene stijene, drvo smreka, između čekaonica dječje ambulante. Izvesti prema geometriji postojećeg prozora uz dodatnu prečku u visini 2,5 m. Ostakljenje izvesti u varijanti lamistal, obostrano. Stavka se ugrađuje u zidani zid debljine 10 cm. U cijenu uključen rad, materijal, transport te prenosiva skela.</t>
  </si>
  <si>
    <t>Sve izrađeno od drvenih profila s prekinutim toplinskim mostom.</t>
  </si>
  <si>
    <t>Izrada, dobava i montaža jednokrilnih unutarnjih  zaokretnih ostakljenih vrata od smrekovog masiva, sa nadsvjetlom i bočnim fikserom, izvesti prema geometriji postojećih vrata uz dodatnu prečku po sredini ostakljenja u visini sredine rukohvata. Sve kompletno izvedeno s dovratnikom, opremljeno spojnim materijalom, okovom, bravom, podnim zaustavljačem, hidrauličnom pumpom i bojanim predhodno pocinčanim rukohvatom obostrano. Ostakljenje izvesti u varijanti lamistal, obostrano. Stavka se ugrađuje u vanjski nosivi zid. U cijenu uključen rad, materijal, transport te prenosiva skela.</t>
  </si>
  <si>
    <t xml:space="preserve">zidarski otvor 290/100 cm             </t>
  </si>
  <si>
    <t xml:space="preserve">PODOPOLAGAČKI RADOVI </t>
  </si>
  <si>
    <t>Prije polagačkih radova, izvođač je dužan pregledati ispravnost podloge, utvrditi da li je ravna, horizontalna i suha. O eventualno utvrđenim nedostacima i nepravilnostima, dužan je obavijestiti nadzornog inženjera, radi otklanjanja istih, jer se naknadni prigovori neće priznati. Nakon polaganja parket se treba kvalitetno izbrusiti, te nakon odobrenja nadzornog inženjera upisom u dnevnik, lakirati prema opisu u stavci troškovnika.</t>
  </si>
  <si>
    <t>Podloga:</t>
  </si>
  <si>
    <t>Za izradu epoksidnih podnih obloga mora zadovoljavati opće uvjete za podopolagačke radove:</t>
  </si>
  <si>
    <t xml:space="preserve"> - max. vlaga &lt; 4%</t>
  </si>
  <si>
    <t xml:space="preserve"> - čvrsta - min MB 25</t>
  </si>
  <si>
    <t xml:space="preserve"> - prionjivost &gt; 1,5 N/mm2</t>
  </si>
  <si>
    <t xml:space="preserve"> - bez trusnih dijelova</t>
  </si>
  <si>
    <t>Eventualne postojeće pukotine u donjoj podlozi zatvaraju se odgovarajućim epoksidnim sanacijskim sustavom.</t>
  </si>
  <si>
    <t>EPOKSI SAMONIVELIRAJUĆI POD</t>
  </si>
  <si>
    <t xml:space="preserve"> - priprema postojeće betonske podloge strojno dijamantnim brušenjem vakum sistemom</t>
  </si>
  <si>
    <t xml:space="preserve"> - epoksi prajmer punjen kvarcnim pijeskom</t>
  </si>
  <si>
    <t xml:space="preserve"> - mikroporavnavajući epoksi obojeni kemijski otporni sloj punjenog kvarcnim punilom</t>
  </si>
  <si>
    <t xml:space="preserve"> - završni ljevani epoksi sloja u glatkoj izvedbi</t>
  </si>
  <si>
    <t>Ugrađuje se na očišćenu glazuru slijedećim redom:</t>
  </si>
  <si>
    <t xml:space="preserve"> - dodavanje kvarcnog pijeska</t>
  </si>
  <si>
    <t>Prionjivost za podlogu postiže strojno, brušenjem ili kugličnim odzrnjavanjem (sačmarenjem).</t>
  </si>
  <si>
    <t>Obračun po m²</t>
  </si>
  <si>
    <t>PODOPOLAGAČKI RADOVI UKUPNO:</t>
  </si>
  <si>
    <t>Pločice se WC-ima postavljaju do visine dovratnika.</t>
  </si>
  <si>
    <t>Pločice se u ginekološkoj ambulanti postavljaju do visine dovratnika tj. gornjeg reda prozora, i do visine 1,5 m (kako je naznačeno u nacrtu).</t>
  </si>
  <si>
    <t xml:space="preserve">WC-u i ginekološkoj ambulanti, u ljepilu. </t>
  </si>
  <si>
    <t>Obračunati su i radovi krpanja poda estrihom.</t>
  </si>
  <si>
    <t>16</t>
  </si>
  <si>
    <t>Demontaža postojećih i izrada , dobava i ugradba novih vanjskih i unutarnjih klupčica od pocinčanog lima r.š. Od 20-25 cm.</t>
  </si>
  <si>
    <t>Obračun po m1</t>
  </si>
  <si>
    <t xml:space="preserve"> - ravna pregrada dim. 125 cm, visine 200 cm</t>
  </si>
  <si>
    <t xml:space="preserve"> - "L" pregrada dim. 130+85 cm, visine 200 cm</t>
  </si>
  <si>
    <t>SOBOSLIKARSKI I LIČILAČKI RADOVI UKUPNO:</t>
  </si>
  <si>
    <t>Nanošenje impregnacije na zidove, tj. temeljnog premaza prije ličenja.</t>
  </si>
  <si>
    <t xml:space="preserve"> - zidovi </t>
  </si>
  <si>
    <t>TROŠKOVNIK GRAĐEVINSKIH I OBRTNIČKIH RADOVA</t>
  </si>
  <si>
    <t>TROŠKOVNIK ELEKTRO RADOVA</t>
  </si>
  <si>
    <r>
      <t xml:space="preserve">PROJEKTANT:                            </t>
    </r>
    <r>
      <rPr>
        <sz val="10"/>
        <rFont val="Arial CE"/>
        <charset val="238"/>
      </rPr>
      <t>Marko Biga, ing.građ.</t>
    </r>
  </si>
  <si>
    <r>
      <t xml:space="preserve">GLAVNI PROJEKTANT:              </t>
    </r>
    <r>
      <rPr>
        <sz val="10"/>
        <rFont val="Arial CE"/>
        <charset val="238"/>
      </rPr>
      <t>Marina Kolač, dipl.ing.arh.</t>
    </r>
  </si>
  <si>
    <r>
      <t xml:space="preserve">PROJEKTANT:                           </t>
    </r>
    <r>
      <rPr>
        <sz val="10"/>
        <rFont val="Arial CE"/>
        <charset val="238"/>
      </rPr>
      <t>Tomislav Jovanovac, ing.el.</t>
    </r>
  </si>
  <si>
    <r>
      <t xml:space="preserve">GLAVNI PROJEKTANT:             </t>
    </r>
    <r>
      <rPr>
        <sz val="10"/>
        <rFont val="Arial CE"/>
        <charset val="238"/>
      </rPr>
      <t>Marina Kolač, dipl.ing.arh.</t>
    </r>
  </si>
  <si>
    <t>TROŠKOVNIK VODOINSTALATERSKIH RADOVA</t>
  </si>
  <si>
    <t>B/ OBRTNIČKI RADOVI UKUPNO:</t>
  </si>
  <si>
    <t>B/   OBRTNIČKI RADOVI</t>
  </si>
  <si>
    <t>D/   ELEKTROINSTALATERSKI RADOVI</t>
  </si>
  <si>
    <t>C/   VODOINSTALATERSKI RADOVI</t>
  </si>
  <si>
    <t>A/ GRAĐEVINSKI RADOVI</t>
  </si>
  <si>
    <t>A/ GRAĐEVINSKI RADOVI UKUPNO:</t>
  </si>
  <si>
    <t>Otočac, prosinac 2015.</t>
  </si>
  <si>
    <t>REKAPITULACIJA</t>
  </si>
  <si>
    <t>SVEUKUPNA REKAPITULACIJA :</t>
  </si>
  <si>
    <t>A/   GRAĐEVINSKI RADOVI</t>
  </si>
  <si>
    <t>Bojanje zidova uljanom bojom 1x, 100% periva, može se prati sa spužvom i otapalima, uključivo skela, sav potreban materijal, zaštita podova i stolarije, te čišćenje.</t>
  </si>
  <si>
    <t>Periva boja na zidovima do visine štoka vrata, tj. vratnog krila. Iznad obična bijela boja.</t>
  </si>
  <si>
    <t>b) zidovi - obična boja u gornjoj zoni, bijela                                  380</t>
  </si>
  <si>
    <t xml:space="preserve"> - stropovi  </t>
  </si>
  <si>
    <t>Uključivo priprema, zaštita poda i stolarije, uključivo radna skela i čišćenje</t>
  </si>
  <si>
    <t>VODOVODA I KANALIZACIJE</t>
  </si>
  <si>
    <t>VODOVOD</t>
  </si>
  <si>
    <t>Demontaža postojećih instalacija, vodovoda kanalizacije i sanitarne opreme. Stavka uključuje sav rad na demontaži uključujući, štemanje, isjecanje šliceva, regulaciju opskrbe zgrade vodom dok traju radovi, demotažu cijevi, demontažu sanitarnih uređaja i predmeta.</t>
  </si>
  <si>
    <t>vodovodne cijevi raznih profila</t>
  </si>
  <si>
    <t>m</t>
  </si>
  <si>
    <t>kanalizacijske cijevi raznih profila</t>
  </si>
  <si>
    <t>sanitarni predmeti</t>
  </si>
  <si>
    <t>3/8" (NO 10)</t>
  </si>
  <si>
    <t>1/2" (NO 15)</t>
  </si>
  <si>
    <t>kompl</t>
  </si>
  <si>
    <t>KANALIZACIJA</t>
  </si>
  <si>
    <t>ND 50</t>
  </si>
  <si>
    <t>ND 75</t>
  </si>
  <si>
    <t>ND 110</t>
  </si>
  <si>
    <t>SANITARIJE</t>
  </si>
  <si>
    <t>Dobava, doprema i montaža kristalnog ogledala 60x90 cm uokvirenog.</t>
  </si>
  <si>
    <t>Dobava, doprema i montaža držača za rollo papir - kromirani kraći.</t>
  </si>
  <si>
    <t>Dobava, doprema i montaža držača za papir za brisanje ruku - kromirani.</t>
  </si>
  <si>
    <t>Dobava, doprema i montaža četke za WC - plastična.</t>
  </si>
  <si>
    <t>Dobava, doprema i montaža dozatora za tekući sapun.</t>
  </si>
  <si>
    <t>Dobava, doprema i montaža kantica za otpadke s poklopcem.</t>
  </si>
  <si>
    <t>Dobava, doprema i montaža zidnih uzidanih sifona za stroj za pranje rublja.</t>
  </si>
  <si>
    <t>REKAPITULACIJA VODOVODA I KANALIZACIJE</t>
  </si>
  <si>
    <t>UKUPNO VODOVOD I KANALIZACIJA</t>
  </si>
  <si>
    <t xml:space="preserve">PDV (25 %): </t>
  </si>
  <si>
    <t>SVEUKUPNO VODOVOD I KANALIZACIJA</t>
  </si>
  <si>
    <t>Projektant:</t>
  </si>
  <si>
    <t>SVEUKUPNO:</t>
  </si>
  <si>
    <t xml:space="preserve">PROVJERA, ISPITIVANJE EL. INSTALACIJE I IZDAVANJE ATESTA </t>
  </si>
  <si>
    <t>C.</t>
  </si>
  <si>
    <t>ELEKTRO OPREMA I KABELSKI RASPLET (rasvjetna tijela,prekidači i priključnice)</t>
  </si>
  <si>
    <t>B.</t>
  </si>
  <si>
    <t>UGRADNJA OPREME U POSTOJEĆI RAZVODNI ORMAR</t>
  </si>
  <si>
    <t>A.</t>
  </si>
  <si>
    <t>REKAPITAULACIJA :</t>
  </si>
  <si>
    <t>komplet C</t>
  </si>
  <si>
    <t>1.</t>
  </si>
  <si>
    <t>E.</t>
  </si>
  <si>
    <t>komplet B</t>
  </si>
  <si>
    <t>11.</t>
  </si>
  <si>
    <t>Savitljivo el. instalacijsko plastično cijev Ø20mm</t>
  </si>
  <si>
    <t>10.</t>
  </si>
  <si>
    <t>PP-Y 3x2.5mm2</t>
  </si>
  <si>
    <t>9.</t>
  </si>
  <si>
    <t>PP-Y 3x1.5mm2</t>
  </si>
  <si>
    <t>8.</t>
  </si>
  <si>
    <t xml:space="preserve">Nabavka isporuka i polaganje komplet instalacionog materijala i  instalacionih vodova.  Stavka obuhvaća polaganje termoplastičnih el. instalacijskih rebrastih, polaganje kabela od postojećeg razvodnog ormara, ugradnju razvodnih kutija, uvlačenje kabela.  Probijanje, dubljenje i bušenje zidova  spajanje kabela  u pripadajućim kutijama i razvodnim ormarima </t>
  </si>
  <si>
    <t>7.</t>
  </si>
  <si>
    <t>6.</t>
  </si>
  <si>
    <t>5.</t>
  </si>
  <si>
    <t xml:space="preserve">Nabavka isporuka i ugradnja rasvjetnih tijela komplet sa žaruljama i ovjesnim priborom </t>
  </si>
  <si>
    <t xml:space="preserve">Nabavka isporuka i ugradnja  p/ž  priključnice 1P+N+PE   250V/16A s kutijom Ø60mm za ugradnju u zid </t>
  </si>
  <si>
    <t>3.</t>
  </si>
  <si>
    <t xml:space="preserve">Nabavka isporuka i ugradnja  p/ž na zid sklopke obične jednopolne  250V/10A s kutijom Ø60mm za ugradnju u  zid </t>
  </si>
  <si>
    <t>ELEKTRO OPREMA KABELSKI RASPLET (rasvjetna tijela,prekidači i priključnice, tipkala  )</t>
  </si>
  <si>
    <t>komplet  A</t>
  </si>
  <si>
    <t>4.</t>
  </si>
  <si>
    <t>2.</t>
  </si>
  <si>
    <t xml:space="preserve"> kom</t>
  </si>
  <si>
    <t xml:space="preserve">Nabavka isporuka i ugradnja RCD sklopke 25/2/0,03 </t>
  </si>
  <si>
    <t xml:space="preserve">Ugradnja opreme u postojeći razvodni ormar </t>
  </si>
  <si>
    <t xml:space="preserve">A. </t>
  </si>
  <si>
    <t>Jed.cijena    (kn)</t>
  </si>
  <si>
    <t>Količina</t>
  </si>
  <si>
    <t>Opis stavke</t>
  </si>
  <si>
    <t>Električne instalacije jake struje</t>
  </si>
  <si>
    <t>TROŠKOVNIK-OPĆA AMBULANTA EL. INSTALACIJA SANITARIJA</t>
  </si>
  <si>
    <t>ELEKTRO OPREMA I KABELSKI RASPLET (rasvjetna tijela,prekidači i priključnice, tipkala  )</t>
  </si>
  <si>
    <t>TROŠKOVNIK - ZUBNA AMBULANTA EL. INSTALACIJA SANITARIJA</t>
  </si>
  <si>
    <t>NOVA AMBULANTA</t>
  </si>
  <si>
    <t>ZUBNA AMBULANTA</t>
  </si>
  <si>
    <t>OPĆA AMBULANTA</t>
  </si>
  <si>
    <t>REKAPITULACIJA ELEKTRO INSTALACIJA:</t>
  </si>
  <si>
    <t xml:space="preserve">Nabavka isporuka i ugradnja  u zid kupaonskog ventilatora </t>
  </si>
  <si>
    <t xml:space="preserve">Nabavka isporuka i ugradnja  p/ž na zid sklopke serijske   250V/10A s kutijom Ø60mm za ugradnju u  zid </t>
  </si>
  <si>
    <t>12.</t>
  </si>
  <si>
    <t>TROŠKOVNIK-NOVA AMBULANTA EL. INSTALACIJA SANITARIJA</t>
  </si>
  <si>
    <t>OPĆI OPlS UZ TROŠKOVNIK</t>
  </si>
  <si>
    <t>Svi nekvalitetni radovi imaju se otkloniti i zamjeniti ispravnim, bez bilo kakve odštete od strane investitora.</t>
  </si>
  <si>
    <t>Jedinične cijene primjenjivat će se na izvedene količine bez obzira u kojem postotku iste odstupaju od količine u troškovniku.</t>
  </si>
  <si>
    <t>Izvedeni radovi moraju u cijelosti odgovarati opisu troškovnika, a u tu svrhu investitor ima pravo od izvoditelja tražiti prije početka radova uzorke, koji se čuvaju u upravi gradilišta te izvedeni radovi moraju istima u cijelosti odgovarati.</t>
  </si>
  <si>
    <t>Sve mjere u planovima provjeriti u naravi. Svu kontrolu vršiti bez posebne naplate.</t>
  </si>
  <si>
    <t>Jediničnom cijenom treba obuhvatiti sve elemente navedene kako slijedi:</t>
  </si>
  <si>
    <t>Materijal</t>
  </si>
  <si>
    <t>Pod cijenom materijala podrazumjeva se dobavna cijena svih materijala koji sudjeluju u radnom procesu kao osnovni materijal tako i materijali koji ne spadaju u finalni produkt već su samo kao pomoćni.</t>
  </si>
  <si>
    <t>U cijenu je uključena i cijena transportnih troškova bez obzira na prijevozno sredstvo sa svim prenosima, utovarima i istovarima te uskladištenje i čuvanje na gradilištu od uništenja (prebacivanje, zaštita i sl.).</t>
  </si>
  <si>
    <t>U cijenu je također uračunato i davanje potrebnih uzoraka kod izvjesnih vrsta materijala.</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</si>
  <si>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</si>
  <si>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</si>
  <si>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</si>
  <si>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skela skela bez obzira na visinu ulaze u jediničnu cijenu dotičnog rada.</t>
  </si>
  <si>
    <t>Oplate</t>
  </si>
  <si>
    <t>Kod izrade oplate predviđeno je podupiranje, uklještenje, te postava i skidanje iste. U cijenu ulazi kvašenje oplate prije betoniranja, kao i mazanje limenih kalupa. Po završetku betoniranja, sva se oplata nakon određenog vremena mora očistiti i sortirati.</t>
  </si>
  <si>
    <t>lzmjere</t>
  </si>
  <si>
    <t>Ukoliko nije u pojedinoj stavci dat način rada, ima se u svemu pridržavati propisa za pojedinu vrstu rada ili prosječnih normi u graditeljstvu (izdanje 1980. godine)</t>
  </si>
  <si>
    <t>Zimski i ljetni rad</t>
  </si>
  <si>
    <t xml:space="preserve">Ukoliko je u ugovoreni termin izvršenja građevine uključen i zimski period, odnosno ljetni period, to se neće izvoditelju priznati nikakve naknade za rad pri niskoj odnosno visokoj temperaturi te zaštite konstrukcije od smrzavanja, vrućine i atmosferskih nepogoda, sve to mora biti uključeno u jediničnu cijenu. </t>
  </si>
  <si>
    <t>Faktor</t>
  </si>
  <si>
    <t>Na jediničnu cijenu radne snage izvoditeij ima pravo zaračunati faktor prema postojećim propisima i privrednim instrumentima na osnovu zakonskih propisa.</t>
  </si>
  <si>
    <t>Povrh toga izvoditelj ima faktorom obuhvatiti i slijedeće radove, koji se neće posebno platiti, bilo kao stavka troškovnika, bilo kao naknadni rad i to:</t>
  </si>
  <si>
    <t>-kompletnu režiju gradilišta, uključujući dizalice, mostove, mehanizaciju i sl.,</t>
  </si>
  <si>
    <t>-najamne troškove za posuđenu mehanizaciju, koju izvoditelj sam ne posjeduje, a potrebna mu je pri izvođenju   radova,</t>
  </si>
  <si>
    <t xml:space="preserve">-čišćenje ugrađenih elemenata od žbuke, </t>
  </si>
  <si>
    <t>-sva ispitivanja materijala,</t>
  </si>
  <si>
    <t>-ispitivanja dimnjaka i ventilacija u svrhu dobivanja potvrde od dimnjačara o ispravnosti istih,</t>
  </si>
  <si>
    <t>-uređenje gradilišta po završetku rada, sa otklanjanjem i odvozom svih odpadaka, šute, ostatka građevinskog materijala, inventura, pomoćnih građevina itd.,</t>
  </si>
  <si>
    <t>ZEMLJANI RADOVI</t>
  </si>
  <si>
    <t>Pri izrađivanju zemljanih radova imaju se u potpunosti primjenjivati postojeći propisi ­Pravilnik o zaštiti na radu u građevinarstvu - norme i ovi tehnički uvjeti.</t>
  </si>
  <si>
    <t>Svi iskopi zemlje vrše se ručno i strojevima, te miniranja dijelom u živoj stijeni prema projektu.</t>
  </si>
  <si>
    <t>Propisane mjere presjeka-profila ne smiju se prekoračiti bez naročitog odobrenja nadzornog organa.</t>
  </si>
  <si>
    <t>Prije početka radova na iskopu i nasipavanju potrebno je rasčistiti teren. Posebnu pažnju treba posvetiti odvodnjavanju iskopanih površina kako bi se radovi izvodili na relativno suhom terenu.</t>
  </si>
  <si>
    <t>Iskopani materijal upotrijebiti za nasipavanje. Nasipavanje unutar i oko objekta izvesti kvalitetno do tražene zbijenosti.</t>
  </si>
  <si>
    <t>Po završetku radova (gradnje) izvođač radova dužan je izvršiti planiranje terena oko objekta, uklanjanje svega preostalog materijala. Ovi radovi ne plaćaju se posebno ­uključiti u faktor u okviru režije gradilišta.</t>
  </si>
  <si>
    <t>Prije početka betoniranja statičar treba pregledati kvalitet tla i odobriti početak betoniranja.</t>
  </si>
  <si>
    <t>Jediničnom cijenom obuhvaćen je sav rad i materijal, razupiranje, crpljenje vode, sva potrebna priručna sredstva za izvođenje radova, primjena svih propisa i HTZ zaštite, izmejre i sl.</t>
  </si>
  <si>
    <t>RUŠENJA I DEMONTAŽE</t>
  </si>
  <si>
    <t>Prilikom rušenja postojeće konstrukcije izvođač se mora u potpunosti pridržavati Pravilnika o zaštiti na radu u građevinarstvu.</t>
  </si>
  <si>
    <t>Posebnu pažnju posvetiti izradi i postavi podupirača, tako da se ne ugrožavaju dijelovi zidova koji će se sanirati i uključiti u konstruktivni sistem objekata.</t>
  </si>
  <si>
    <t xml:space="preserve">Rušenja i demontaže mogu započeti tek nakon izvršenih svih potrebnih priprema. </t>
  </si>
  <si>
    <t>Površina zidova koje se prema projektu rekonstruiraju moraju se prije demontaže obilježiti i to uspostavom sistema obilježavanja lokacije zida, pojedinih redova i redosljeda kamenih blokova u redu.</t>
  </si>
  <si>
    <t>Voditi računa da se rušenja izvrše sa što manje prašina, pa je potrebno dijelove koji se ruše polijevati vodom.</t>
  </si>
  <si>
    <t>Prilikom rušenja i demontaže potrebno je organizirati i nadzor od strane ovlaštenog inžinjera, te se u svemu pridržavati uputa projektanta.</t>
  </si>
  <si>
    <t>BETON I ARMIRANI BETON</t>
  </si>
  <si>
    <t>Betonske i armirano-betonske radove izvesti prema opisu u troškovniku te u skladu sa važećim standardima za armirane i nearmirane betone prema pravilniku o tehničkim normativima za beton i armirani beton SI.List 11/87-309.</t>
  </si>
  <si>
    <t xml:space="preserve">Sav materijal za izradu betona mora zadovoljavati odgovarajuće propise : </t>
  </si>
  <si>
    <t xml:space="preserve">- portland cement HRN.B.C1.009 </t>
  </si>
  <si>
    <t xml:space="preserve">- bijeli portland cement HRN.B.C1.009 </t>
  </si>
  <si>
    <t>- sulfatnootporni cement HRN.B.C1 .014</t>
  </si>
  <si>
    <t>- agregat HRN.B.83.100, 8.B2.010</t>
  </si>
  <si>
    <t>- voda HRN.U.M1.058</t>
  </si>
  <si>
    <t xml:space="preserve">- dodatci betonu HRN.U.M1 .035, U.M1.037 </t>
  </si>
  <si>
    <t>- lagani agregat za beton konstrukcije HRN.B.M4.022</t>
  </si>
  <si>
    <t xml:space="preserve">- ispitivanje vodonepropusnosti HRN.B.M1 .015 </t>
  </si>
  <si>
    <t>- utjecaj dodataka na koroziju armature HRN.B.M1.044</t>
  </si>
  <si>
    <t xml:space="preserve">- utjecaj dodataka na osobi ne betona HRN.B.M1.036 </t>
  </si>
  <si>
    <t>- transportirani beton HRN.B.M1.045</t>
  </si>
  <si>
    <t>Pri betoniranju jedne cjelovite betonske ili AB konstrukcije upotrijebiti isključivo jednu vrstu cementa.</t>
  </si>
  <si>
    <t>Izvoditelj je dužan dati na ispitivanje betonske uzorke prema "Pravilniku o tehničkim mjerama" bez posebne naplate.</t>
  </si>
  <si>
    <t>Šljunak mora imati propisani granulometrijski sastav, bez organskih primjesa. Za nosivu konstrukciju upotrebljava se agregat u granulometrijskom sastavu predviđenom u "Pravilniku o tehničkim mjerama".</t>
  </si>
  <si>
    <t>Sve gore navedeno odnosi se analogno i na tucanik i na drobljenac.</t>
  </si>
  <si>
    <t>Beton se mora miješati strojno i to za sve betonske i AB konstrukcije. Marke betona određuju se prema proračunu statičara.</t>
  </si>
  <si>
    <t xml:space="preserve">Beton treba zaštiti dok se nije vezao i to od atmosferskih i temperaturnih utjecaja. </t>
  </si>
  <si>
    <t>Nadzorni inženjer zadržava pravo izvanrednog ispitivanja betona, tj. može uzeti seriju kocki i dati ih na ispitivanje.</t>
  </si>
  <si>
    <t xml:space="preserve">U slučaju pozitivnog nalaza troškove ispitivanja snosi investitor. </t>
  </si>
  <si>
    <t>Obračun se vrši po postojećim normama GN 400-1 .</t>
  </si>
  <si>
    <t>U jediničnu cijenu betonskih i AB radova uključeni su:</t>
  </si>
  <si>
    <t>sav potreban rad, materijal i transport za spravljanje betona,</t>
  </si>
  <si>
    <t>- sav potreban rad uključujući unutarnji transport</t>
  </si>
  <si>
    <t>- zaštita betonskih i armirano-betonskih konstrukcija od djelovanja atmosferilija i temperaturnih utjecaja,</t>
  </si>
  <si>
    <t>- ubacivanje betona u oplatu,</t>
  </si>
  <si>
    <t>- ugradba uz pomoć vibratora</t>
  </si>
  <si>
    <t>- svi ctvori za prolaz elektrike i kanalizacije,</t>
  </si>
  <si>
    <t xml:space="preserve">- poduzimanje mjere Zaštite na radu i drugih mjera, </t>
  </si>
  <si>
    <t>- čišćenje nakon završenih radova.</t>
  </si>
  <si>
    <t>Ovi tehnički uvjeti mijenjaju se ili nadopunjavaju opisom pojedinih stavki troškovnika troškcvnika i programom kontrole i osiguranja kvalitete.</t>
  </si>
  <si>
    <t>ARMIRAČKI RADOVI</t>
  </si>
  <si>
    <t>Armiračke radove izvesti prema "Pravilniku" Sl.List 41/85-1246, te u skladu s važećim normativima za armature:</t>
  </si>
  <si>
    <t>- zavarene mreže, HRN.U.M1.091 HRN.C.B6.013</t>
  </si>
  <si>
    <t>- čel.žica za varene armature, HRN.C.B6.013</t>
  </si>
  <si>
    <t>- vruće vučeni betonski čelici, HRN.C.K6.020</t>
  </si>
  <si>
    <t>- hladno vučeni betonski čelici, HRN.C.K6.021</t>
  </si>
  <si>
    <t>- čelici za prednaprezanje. HRN.C.K6.033,034,035,036,037</t>
  </si>
  <si>
    <t>Zeljezo se upotrebljava po oznakama:</t>
  </si>
  <si>
    <t>- glatki čelik GA 240/360</t>
  </si>
  <si>
    <t xml:space="preserve">- rebrasti čelik tvrdi RA 400/500 </t>
  </si>
  <si>
    <t xml:space="preserve">- mreža od glatke hladno vučene žice MAG 500/560 </t>
  </si>
  <si>
    <t xml:space="preserve">Savijanje željeza vrši se točno po nacrtu savijanja. Prije početka betoniranja armaturu pregledava nadzorni inženjer investitora ili statičar kod složenijih konstrukcija. </t>
  </si>
  <si>
    <t xml:space="preserve">Betonsko željezo mora se saviti točno po planu savijanja sa svim preklopima i nastavcima izvedenim po važećim propisima. </t>
  </si>
  <si>
    <t xml:space="preserve">Prije betoniranja betonsko željezo treba dobro očistiti, povezati i postaviti točno po planu armature i u skladu sa svim važećim propisima i pravilima struke. </t>
  </si>
  <si>
    <t>Upisom u Građevinski dnevnik od strane nadzornog inženjera ili statičara može se započeti betoniranje.</t>
  </si>
  <si>
    <t>Obračun se radi prema postojećim normama GN-400.</t>
  </si>
  <si>
    <t>Jedinična cijena armiračkih radova sadrži:</t>
  </si>
  <si>
    <t>- sav potreban materijal sa transportom na gradilište,</t>
  </si>
  <si>
    <t xml:space="preserve">- sav potreban rad i alat za obradu armature {ispravljanje, siječenje, savijanje), </t>
  </si>
  <si>
    <t>- postavljanje armature na mjesto ugradbe sa vezanjem, podmetačima, privremenim povezivanjem za oplatu,</t>
  </si>
  <si>
    <t>- unutarnji transport,</t>
  </si>
  <si>
    <t xml:space="preserve">- čišćenje armature od hrđe, masnoća i ostalih nečistoća, </t>
  </si>
  <si>
    <t>- primjena mjera zaštite na radu i drugih važećih propisa,</t>
  </si>
  <si>
    <t>Ovi tehnički uvjeti mijenjaju se ili nadopunjavaju opisom pojedinih stavki troškovnika troškovnika i programom kontrole i osiguranja kvalitete.</t>
  </si>
  <si>
    <t>TESARSKI RADOVI</t>
  </si>
  <si>
    <t>Tesarske radove izvesti prema opisu u troškovniku i planu oplate te u skladu s važećim normativima za izvedbu i materijale:</t>
  </si>
  <si>
    <t>- materijal za izradu drvenih konstrukcija, HRN.U.D0.001</t>
  </si>
  <si>
    <t>- grada za skele, HRN.D.B1.025</t>
  </si>
  <si>
    <t>- projektiranje i izvedba drvenih skela i oplata, HRN.U.C9.400</t>
  </si>
  <si>
    <t>- kombinirane slojevite ploče, HRN.D.C5.042</t>
  </si>
  <si>
    <t>- tesana građa četinara, HRN.D.B7.020</t>
  </si>
  <si>
    <t>- borova rezana građa, HRN.D.C1.040</t>
  </si>
  <si>
    <t>- jelova rezana građa, HRN.D.C1.041</t>
  </si>
  <si>
    <t xml:space="preserve">- šper ploče, HRN.D.C5.021 </t>
  </si>
  <si>
    <t>- iverice, HRN.D.C5.032</t>
  </si>
  <si>
    <t>- građevinski čavli, HRN.M.B4.020</t>
  </si>
  <si>
    <t>- vijci za drvo, HRN.M.B1.024</t>
  </si>
  <si>
    <t>- čavli za ljepenku, HRN.M.B4.090</t>
  </si>
  <si>
    <t>- zaštita građ. drveta, HRN.D.T4.027</t>
  </si>
  <si>
    <t>- tehnički uvjeti zaštite od požara u graditeljstvu HRN.U.J1.070, 110, 114</t>
  </si>
  <si>
    <t>Oplatu treba postaviti tako da se nakon betoniranja ne pojavi ni najmanja deformacija konstrukcije. Skidanje oplate raditi pažljivo da ne dođe do oštećenja konstrukcije, naročito rubova, zubaca ili utora. Oplatu ploča i greda izvesti sa svim potrebnim podupiranjima.</t>
  </si>
  <si>
    <t>Posebno obratiti pažnju na pravilan spoj oplate uz usiječene ležajeve u zidovima</t>
  </si>
  <si>
    <t xml:space="preserve">Svu oplatu izvesti točno prema detaljima, nacrtima i uputama projektanta. </t>
  </si>
  <si>
    <t>Obračun se radi prema postojećim normama GN-601.</t>
  </si>
  <si>
    <t>Jedinična cijena tesarskih radova sadrži:</t>
  </si>
  <si>
    <t xml:space="preserve">- sav potreban materijal za izvedbu oplate, sa transportom na gradilište, </t>
  </si>
  <si>
    <t xml:space="preserve">- sav potreban rad na krojenju i ugradbi oplate sa unutarnjim transportom do mjesta krojenja i ugradbe, </t>
  </si>
  <si>
    <t xml:space="preserve">- označavanje, uzimanje mjera na gradevini, </t>
  </si>
  <si>
    <t xml:space="preserve">- demontaža oplate, čiščenje, vađenje čavala i prijenos na novo mjesto ugradbe, </t>
  </si>
  <si>
    <t xml:space="preserve">- izrada radne skele </t>
  </si>
  <si>
    <t xml:space="preserve">- poduzimanje mjera Zaštite na radu i drugih propisa, </t>
  </si>
  <si>
    <t xml:space="preserve">- dovod vode, struje do priključka na gradilištu, </t>
  </si>
  <si>
    <t xml:space="preserve">- isporuku pogonskog materijala, </t>
  </si>
  <si>
    <t>- čišćenje nakon završetka radova.</t>
  </si>
  <si>
    <t>ZI DARSKI RADOVI</t>
  </si>
  <si>
    <t>Zidarske radove izvesti prema opisu u troškovniku te u skladu sa važećim standardima.</t>
  </si>
  <si>
    <t xml:space="preserve"> Sav upotrebljeni materijal mora odgovarati svim postojećim propisima i standardima. </t>
  </si>
  <si>
    <t>puna opeka HRN.B.D1.011</t>
  </si>
  <si>
    <t xml:space="preserve">lagana šuplja opeka i blok od gline HRN.B.D1.015 </t>
  </si>
  <si>
    <t>fasadna puna opeka HRN.B.D1.013</t>
  </si>
  <si>
    <t>fasadna šuplja opeka i blok od gline HRN.B.D1.014</t>
  </si>
  <si>
    <t xml:space="preserve">puna radijalna opeka od gline HRN.B.D1.012 </t>
  </si>
  <si>
    <t>silikatno - vapnene opeka i blok (puna, šuplja) HRN.U.N3.300</t>
  </si>
  <si>
    <t>betonski šuplji bloketi HRN.U.N1.100</t>
  </si>
  <si>
    <t xml:space="preserve">bloketi od plino i pjeno betona HRN.U.N1.308 </t>
  </si>
  <si>
    <t>šljako - betonski bloketi HRN.U.N9.020</t>
  </si>
  <si>
    <t>puni bloketi od laganog betona HRN.U.N1.011</t>
  </si>
  <si>
    <t xml:space="preserve">šuplji bloketi od laganog betona HRN.U.N1 .020 </t>
  </si>
  <si>
    <t xml:space="preserve">mort za zidanje HRN.U.M2.010 </t>
  </si>
  <si>
    <t>vatrostalni mort HRN.B.D6.430; 432; 434</t>
  </si>
  <si>
    <t>vapno HRN.B.C1.020; 020; 021</t>
  </si>
  <si>
    <t xml:space="preserve">cement HRN.B.C1.011; 012 </t>
  </si>
  <si>
    <t xml:space="preserve">voda HRN.U.M1.058 </t>
  </si>
  <si>
    <t xml:space="preserve">kamen HRN.B.83.200 </t>
  </si>
  <si>
    <t>pijesak HRN.B.88.039</t>
  </si>
  <si>
    <t xml:space="preserve">gips HRN.B.C1.030 </t>
  </si>
  <si>
    <t>mort za žbukanje HRN.U.M2.012</t>
  </si>
  <si>
    <t>dodaci žbukama HRN.U.M1.038</t>
  </si>
  <si>
    <t>Opeka za zidanje mora biti kvalitetna, dobro pečena, a materijal iz kojeg je napravljen ne smije sadržavati salitru. Ukoliko marka opeke nije označena u pojedinoj stavci smatra se MO-15, a mora odgovarati postojećim propisima.</t>
  </si>
  <si>
    <t>Zidati treba u potpuno vodoravnim redovima, a reške moraju biti debljine 1 - 1,5 cm. Pri zidanju treba ih dobro ispuniti mortom, a na plohama koje će se kasnije žbukati, reške moraju biti prazne na dubini od 2 cm zbog bolje veze žbuke sa zidom.</t>
  </si>
  <si>
    <t xml:space="preserve">Mort mora odgovarati točno omjerima ili markama po količinama materijala označenim u prosječnim normama. Pijesak mora biti čist bez organskih primjesa, a ako ih ima treba ih pranjem ukloniti. </t>
  </si>
  <si>
    <t xml:space="preserve">Cement za produžni i cementni mort mora odgovarati propisanij kvaliteti za portland cement. </t>
  </si>
  <si>
    <t>Vapno treba biti dobro gašeno i odležano od gašenja do upotrebe najmanje mjesec dana. Prije upotrebe vapno treba prosijati da ne bi u njemu ostale grudice neugašenog vapna. Kvaliteta vapna mora odgovarati postojećim važećim standardima.</t>
  </si>
  <si>
    <t>Svježe ozidane zidove zaštititi od utjecaja visoke i niske temperature.</t>
  </si>
  <si>
    <t xml:space="preserve">Jedinična cijena zidarskih radova sadrži: </t>
  </si>
  <si>
    <t>- sav rad uključujući i prijenos,</t>
  </si>
  <si>
    <t>- sav materijal,</t>
  </si>
  <si>
    <t xml:space="preserve">- zaštitu zidova od utjecaja vrućine, hladnoće i atmosferskih nepogoda, </t>
  </si>
  <si>
    <t>- čišćenje prostorija i zidnih površina po završetku zidanja, te uklanjanje otpadaka</t>
  </si>
  <si>
    <t>- sva priručna pomagala prema oropisirno HTZ mjera.</t>
  </si>
  <si>
    <t>HIDROIZOLATERSKI RADOVI</t>
  </si>
  <si>
    <t>Hidroizolacijske radove izvesti prema opisu iz troškovnika, te u skladu s svim važećim normativima i propisima.</t>
  </si>
  <si>
    <t>Sav materijal za hidroizolacije mora biti prvorazredne kvalitete, te u skladu sa svim važećim propisima:</t>
  </si>
  <si>
    <t>bitumenske ljepenke HRN.U.M3.232</t>
  </si>
  <si>
    <t xml:space="preserve">hladni bitumenski premaz HRN.U.M3.240 </t>
  </si>
  <si>
    <t xml:space="preserve">vrući bitumenski premaz HRN.U.M3.244 </t>
  </si>
  <si>
    <t xml:space="preserve">bitumenska ljepenka s uloškom od staklenog voala HRN.U.M3.231 </t>
  </si>
  <si>
    <t>bitumenske trake za varenje (sastav i uvjeti kvalitete) HRN.U.M3.300</t>
  </si>
  <si>
    <t>Hidroizolacija se izvodi na betoniranoj završnoj ploči sa minimalnim padom 1 %, kao privremena zaštita od atmosferskih oborina.</t>
  </si>
  <si>
    <t>Eventualne izmjene materijala ili načina izvedbe hidroizolacije tokom gradnje moraju se uraditi isključivo pismenim dogovorom sa projektantom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</si>
  <si>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</si>
  <si>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</si>
  <si>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Obračun se vrši prema postojećim normama GN 301-500.</t>
  </si>
  <si>
    <t>Jedinična cijena hidroizolaterskih radova sadrži:</t>
  </si>
  <si>
    <t xml:space="preserve">- sav materijal sa troškovima transporta, te alat i strojeve, </t>
  </si>
  <si>
    <t>- sav rad, uključivo i unutarnji tronsport na mjestu ugradbe,</t>
  </si>
  <si>
    <t>- pripremu vrućeg bitumen na mjestu ugradbe,</t>
  </si>
  <si>
    <t xml:space="preserve">- čišćenje ploha prije izvedbe hidroizolacije sa zalijevanjem reški, </t>
  </si>
  <si>
    <t xml:space="preserve">- poduzimanje svih mjera zaštite na radu i drugih važećih propisa, </t>
  </si>
  <si>
    <t>- isporuka pogonskog materijala,</t>
  </si>
  <si>
    <t>Ovi tehriički uvjeti mijenjaju se ili nadopunjavaju opisom pojedinih stavki troškovnika troškovnika i programom kontrole i osiguranja kvalitete.</t>
  </si>
  <si>
    <t>LI MARSKI RADOVI</t>
  </si>
  <si>
    <t>Sve limarske radove izvesti točno prema opisu u troškovniku i tamo gdje je to projektom predviđeno.</t>
  </si>
  <si>
    <t>Prilikom izvedbe limarskih radova opisanih ovim troškovnikom izvoditelj radova mora se pridržavati svih uvjeta i opisa iz troškovnika, kao i važećih propisa, a u skladu sa postojećim standardima TU-XVII/76.</t>
  </si>
  <si>
    <t>Upotrebljeni materijali moraju zadovoljavati odgovarajućim propisima i standardima.</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</si>
  <si>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</si>
  <si>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</si>
  <si>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dogvorom sa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</si>
  <si>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</si>
  <si>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</si>
  <si>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Jedinična cijena limarskih radova sadrži:</t>
  </si>
  <si>
    <t xml:space="preserve">- uzimanje mjera na zgradi za izvedbu i obračun, </t>
  </si>
  <si>
    <t>- sav materijal uključivo i pomoćni,</t>
  </si>
  <si>
    <t>- sav rad na zgradi i u radionici,</t>
  </si>
  <si>
    <t>- poduzimanje mjera zaštite po HTZ i drugim postojećim propisima,</t>
  </si>
  <si>
    <t xml:space="preserve">- transport materijala na gradilište, uskladištenje, te dopremu na mjesto ugradbe, </t>
  </si>
  <si>
    <t>- čišćenje od otpadaka nakon izvršenih radova,</t>
  </si>
  <si>
    <t>- zaštitu izvedenih radova primopredaje,</t>
  </si>
  <si>
    <t xml:space="preserve">- korištenje skele do 2 m visine, te kuke, užad i ljestve, </t>
  </si>
  <si>
    <t>- označavanje mjesta za bušenje (štemanje),</t>
  </si>
  <si>
    <t xml:space="preserve">- dobava i ugradba pakni odnosno ugradba limarije upucavanjem, </t>
  </si>
  <si>
    <t>- čišćenje i miniziranje željeznih dijelova,</t>
  </si>
  <si>
    <t>- dobava i polaganje podložne ljepenke.</t>
  </si>
  <si>
    <t>POKRIVAČKI RADOVI</t>
  </si>
  <si>
    <t>Prilikom izvedbe pokrivačkih radova opisanih ovim troškovnikom izvoditelj radova mora se pridržavati svih uvjeta i opisa iz troškovnika, kao i važećih propisa.</t>
  </si>
  <si>
    <t>Sav upotrebljeni materijal mora odgovarati svim postojećim propisima i standardima.</t>
  </si>
  <si>
    <t>Crijep za pokrivačke radove mora biti kvalitetan, dobro pečen i ne smije biti izvitoperen, a materijal iz kojeg je napravljen, to jest glina ne smije sadržavati salitru.</t>
  </si>
  <si>
    <t>Obračun radova vrši se prema postojećim normama GN-361 i GN-561.</t>
  </si>
  <si>
    <t xml:space="preserve">Jedinična cijena pokrivačkih radova sadrži: </t>
  </si>
  <si>
    <t xml:space="preserve">- sve troškove nabave i dopreme svog potrebnog materijala odgovarajuće kvalitete, </t>
  </si>
  <si>
    <t xml:space="preserve">- troškove rada, horizontalnog i vertikalnog transporta, </t>
  </si>
  <si>
    <t xml:space="preserve">- sve režijske troškove sadržane u faktoru, </t>
  </si>
  <si>
    <t xml:space="preserve">- svu štetu nastalu nepažnjom u radu, </t>
  </si>
  <si>
    <t>- sva priručna pomagala prema propisima HTZ mjera.</t>
  </si>
  <si>
    <t>Prilikom izvedbe stolarskih radova opisanih ovim troškovnikom, izvoditelj radova mora se pridržavati svih uvjeta i opisa iz troškovnika, kao i važećih propisa.</t>
  </si>
  <si>
    <t>Sav upotrebljeni materijal mora odgovarati svim postojećim standardima i propisima.</t>
  </si>
  <si>
    <t>Ponuditelj je dužan radove izvesti solidno na temelju shema i troškovnika, te pregleda postojećih elemenata na građevini.</t>
  </si>
  <si>
    <t>Prije pristupa izradi stolarije izvoditelj je dužan izvršiti pojedinačne izmjere na građevini i prema tim izmjerama izraditi stolarske elemente.</t>
  </si>
  <si>
    <t>Prije početka izvedbe stolarskih radova sve potrebne radioničke nacrte izrađuje izvoditelj stolarskih radova te sa predliženim okovom dostavlja ih na usuglašavanje projektantu - investitoru.</t>
  </si>
  <si>
    <t>Sva stolarija kod dostave kao i na na gradilištu mora biti zaštićena.</t>
  </si>
  <si>
    <t>Obračun se vrši po komadu.</t>
  </si>
  <si>
    <t>Jedinična cijena stolarskih radova sadrži:</t>
  </si>
  <si>
    <t>- sve troškove nabave i dopreme svog potrebnog materijala odgovarajuće kvalitete,</t>
  </si>
  <si>
    <t>- sav rad u radionici sa dostavom na zgradu,</t>
  </si>
  <si>
    <t>- stolarsku montažu na zgradi,</t>
  </si>
  <si>
    <t>- sve horizontalne i vertikalne transporte do mjesta ugradbe,</t>
  </si>
  <si>
    <t>- ostakljenje vrstom stakla naznačenom u pojedinoj stavci,</t>
  </si>
  <si>
    <t>- prvoklasan okvir za funkcionalnu upotrebu sa naznakom proizvođača,</t>
  </si>
  <si>
    <t>- ličenje sa svim predradnjama,</t>
  </si>
  <si>
    <t>- svu štetu nastalu nepažnjom u radu,</t>
  </si>
  <si>
    <t>- sva priručna pomagala prema propisima HTZ mjera,</t>
  </si>
  <si>
    <t>Ovi tehnički uvjeti nadopunjavaju se opisom pojedinih stavki troškovnika i programom kontrole kvalitete i osiguranja kvalitete.</t>
  </si>
  <si>
    <t xml:space="preserve">Prilikom izvedbe bravarskih radova imaju se u svemu primjenjivati postojeći propisi: </t>
  </si>
  <si>
    <t>Pravilnik o tehničkim mjerama i uvjetima za završne radove u građevinarstvu, Tehničkim uvjetima za izvođenje bravarskih radova, čeličnih i aluminijskih konstrukcija, Tehničkim uvjetima za izvodenje radova na antikorozivnoj zaštiti, Pravilnik o zaštiti na radu u građevinarstvu i standarda:</t>
  </si>
  <si>
    <t>HRN. C.BO.5000, HRN. C.B3.021, HRN. C.B3.025, HRN. C.B3.021, HRN. C.B3.101, HRN. C.B3.402, HRN. C.K6.020, HRN. C.B1.111, HRN. C.C3.220, HRN. C..C3.020, HRN. C.C3.202, HRN. C.C3.203, HRN. C.C3.220, HRN. C.C3.020, HRN. C.B4.011-017, HRN. C.B4.020, HRN. C.B4.110-113, HRN. C.T7.326, HRN. C.T7.327, HRN. H.C1.023, HRN. H.C1.034.</t>
  </si>
  <si>
    <t>Jediničnom cijenom obuhvaćeno je:</t>
  </si>
  <si>
    <t>pored opisanih radova svake stavke i ovih uvjeta, a neće se posebno plaćati slijedeće: prema Tehničkim uvjetima za izvodenje brabarskih radova Prateći radovi, tj. svi oni radovi koji bez posebnog navođenja spadaju u bravarske radove i obavezni su za i zvođača.</t>
  </si>
  <si>
    <t>NAPOMENA!</t>
  </si>
  <si>
    <t>Sve mjere obavezno kontrolirati na gradilištu.</t>
  </si>
  <si>
    <t>Sve promjene koje su u vezi stavaka troškovnika u izvedbi treba prije ugradbe dogovoriti s projektantom, kao i detalje, boju eloksaže, uz obavezni potpis projektanta na detalje i promjenu stavke.</t>
  </si>
  <si>
    <t>ALUMINIJSKA BRAVARIJA - OPĆE NAPOMENE</t>
  </si>
  <si>
    <t>Svi radovi moraju biti izvedeni stručno i solidno, sa odgovarajućim kvalitetnim materijalom, koji mora odgovarati postojećim propisima i standardima.</t>
  </si>
  <si>
    <t>Prije početka rada dužan je izvođač pregledati izvedene građevinske radove, te ukoliko naiđe na nedostatke koji mu mogu smetati u radu, dužan je o tome obavijestiti izvođača građevinskih radova kako bi isto bilo otklonjeno.</t>
  </si>
  <si>
    <t>Svi alu. komadi i izrađevine moraju biti kvalitetno i odgovarajuće izvedeni, sa potrebnim kompletnim okovom, priborom i komadima. Komadi od željeza i čelika moraju biti temeljito očišćeni od rđe i premazani temeljnom bojom protiv korozije.</t>
  </si>
  <si>
    <t>Izvođač ovih radova dužan je zaštititi radove izvedene od drugih izvođača, kako ne bi svojim radom oštetio isto.</t>
  </si>
  <si>
    <t>Također je dužan zaštititi svoje radove od prljanja drugih obrtnika, a nakon završetka rada dužan je sav suvišan materijal i otpatke odstraniti sa gradilišta.</t>
  </si>
  <si>
    <t>Aluminijski profili izrađeni su iz al. legure Al Mg Si 0,5 čvrstoće F220 do 260 N/mm2.</t>
  </si>
  <si>
    <t>Svi profili, konstrukcije i limovi iz aluminija zaštičeni su površinski anodnom oksidacijom s minimalnom debljinom sloja 18 do 25 mikrona. Zaštita mora zadovoljiti propise HRN.C.T7.234, 236, 23), 226 i 228 a boju odabire projektant iz tonske karte za postupak anodne oksidacije.</t>
  </si>
  <si>
    <t>Materijal za brtvljenje, ostakljenje i dosjede upotrijebiti od etilen propilen-kaučuka ili polivinil klorida.</t>
  </si>
  <si>
    <t>Celični profili za sidrenje alu. stijena premazani su radi zaštite sa najmanje dva premaza zaštitne boje. Sidra za pričvršćenje alu. lima i profila su od inoxa. Vijci i ostala sredstva za spajanje su iz nerđajućeg čelika (inox), aluminija ili drugog antikorozivnog materijala.</t>
  </si>
  <si>
    <t xml:space="preserve"> Ugaoni spojevi moraju biti izvedeni besprijekorno. Mjesta koja su naročito osjetljiva na propuštanje moraju se kitati dvokomponentnim kitom odgovarajuće kvalitete.</t>
  </si>
  <si>
    <t>Okov mora biti odgovarajuće kvalitete, aluminijski, ili od plemenitog čelika, a prije ugradbe isti mora odobriti projektant i nadzorni organ.</t>
  </si>
  <si>
    <t>Ovi tehnički uvjeti nadopunjavaju se opisom pojedinih stavki troškovnika i programom kontrole i osiguranja kvalitete troškovnika i programom kontrole i osiguranja kvalitete.</t>
  </si>
  <si>
    <t>STAKLARSKI RADOVI</t>
  </si>
  <si>
    <t>Prilikom izvedbe staklarskih radova opisanih ovim troškovnikom, izvoditelj radova mora se pridržavati svih uvjeta i opisa iz troškovnika, kao i važećih propisa.</t>
  </si>
  <si>
    <t xml:space="preserve">Sav upotrebljeni materijal mora odgovarati svim postojećim standardima i propisima. </t>
  </si>
  <si>
    <t>Ponuditelj je dužan izvesti solidan i ispravan rad na temelju shema i troškovnika, te pregleda postojećih elemenata na građevini.</t>
  </si>
  <si>
    <t>Prije pristupa izradi ostakljenja, izvoditelj je obvezan izvršiti pojedinačne izmjere na građevini i prema tim izmjerama izraditi elemente na gradilištu.</t>
  </si>
  <si>
    <t>Sva stakla kod dostave kao i na gradilištu mora biti zaštićena.</t>
  </si>
  <si>
    <t>Obračun se vrši po m2.</t>
  </si>
  <si>
    <t xml:space="preserve">Jedinična cijena stolarskih radova sadrži: </t>
  </si>
  <si>
    <t>- staklarsku montažu na zgradi,</t>
  </si>
  <si>
    <t xml:space="preserve">- sve horizontalne i vertikalne transporte do mjesta ugradbe, </t>
  </si>
  <si>
    <t>Ovi tehnički uvjeti nadopunjavaju se opisom pojedinih stavki troškovnika i programom kontrole i osiguranja kvalitete troškovnika i programom kontrole i osiguranja kvaiitete.</t>
  </si>
  <si>
    <t>TERACERSKI RADOVI</t>
  </si>
  <si>
    <t xml:space="preserve">Prilikom izvedbe teracerskih radova imaju se u potpunosti primjenjivati postojeći propisi: </t>
  </si>
  <si>
    <t xml:space="preserve">   - Pravilnik o tehničkim mjerama i uvjetima za završne radove u građevinarstvu, Tehničkih uvjeta za izvodenje teracerskih radova HRN. U. F3. 050, - Pravilnika o zaštiti na radu u gradevinarstvu - standarda - cement HRN. B.C1.010-015, cementni mort HRN. B.D1301, odnosno cementa i pijeska HRN.-a U.F2011.</t>
  </si>
  <si>
    <t>Jedinična cijena stavaka ovog troškovnika pored opisanih radova svake stavke troškovnika i ovih uvjeta, treba obuhvaćati i neće se posebno plaćati prema Tehničkim uvjetima za izvodenje teracerskih radova HRN. U.F3.050 - Prateći radovi, tj. svi oni radovi koji bez posebnog navodenja spadaju u teracerske radove i obavezni su za izvodača.</t>
  </si>
  <si>
    <t>PODOPOLAGAČKI RADOVI</t>
  </si>
  <si>
    <t>Prilikom izvedbe podopolagačkih radova imaju se u potpunosti primjenjivati postojeći propisi: - Pravilnik o tehničkim mjerama i uvjetima za završne radove u građevinarstvu, Tehničkih uslova za izvođenje podopolagačkih radova HRN. U. F2. 01 7, Pravilnika o zaštiti na radu u građevinarstvu te standarda HRN.. U. F3 060 i HRN. u.M9.101.</t>
  </si>
  <si>
    <t>Jedinična cijena stavaka ovog troškovnika pored opisanih radova svake stavke i ovih uvjeta treba obuhvaćati i neće se posebno plaćati prema - Tehničkim uvjetima za izvođenje podopolagačkih radova HRN. U.F2.01 7 - Prateći radovi tj. svi oni radovi koji bez posebnog navođenja spadaju u podopolagačke radove i obavezni su za izvođača.</t>
  </si>
  <si>
    <t>Prilikom izvedbe keramičarskih radova imaju se u potpunosti primjenjivati postojeći propisi:</t>
  </si>
  <si>
    <t>- Pravilnik o tehničkim mjerama i uvjetima za završne radove u gradevinarstvu, Tehničkih uvjeta za izvođenje keramičarskih radova HRN. U. F2. 011, - Pravilnika o zaštiti na radu u građevinarstvu - standarda - cement HRN. B.C1.010-015, cementni mort HRN. B.D1301 glazirane podne pločice HRN. B.D1305, HRN. B.D1.306, ljepila uvjeti HRN.-a U.F2011, odnosno cementa i pijeska HRN.-a U.F2011.</t>
  </si>
  <si>
    <t>Jedinična cijena stavaka ovog troškovnika pored opisanih radova svake stavke troškovnika i ovih uvjeta, treba obuhvaćati i neće se posebno plaćati prema Tehničkim uvjetima za izvođenje keramičarskih radova HRN. U.F2.011 - Prateći radovi, tj. svi oni radovi koji bez posebnog navođenja spadaju u keramičarske radove i obavezni su za i zvođača.</t>
  </si>
  <si>
    <t>PARKETARSKI RADOVI</t>
  </si>
  <si>
    <t>Prilikom izvedbe parketarskih radova imaju se u potpunosti primjenjivti postojeći propisi ­- Pravilnik o tehničkim mjerama i uvjetima za završne radove u građevinarstvu - Tehnički uvjeti za izvođenje parketarskih radova HRN. u.F1.016, - Pravilnik o zaštiti na radu u građevinarstvu - standardi: hrastov lamel parket HRN. D.D5.021, i HRN. D.D5.022 - ljepila atest proizvođača, uvjeti u HRN.-u U.F1.016 - lak atest proizvođača, uvjeti u HRN.-u U.F2.016 - pokrivne i zidne letvice uvjeti u HRN.-u U.F2.016.</t>
  </si>
  <si>
    <t>Jedinična cijena stavaka ovog troškovnika pored opsanih radova svake stavke troškovnika i ovih uvjeta treba obuhvaćati i neće se posebno plaćati prema Tehničkim uvjetima za izvođenje parketarskih radova HRN. U.F2.016 - Prateći radovi, tj. svi oni radovi koji bez posebnog navođenja spadaju u parketarske radove i obavezni su za izvođača.</t>
  </si>
  <si>
    <t>SOBISLIKARSKO-LIČILAČKI RADOVI</t>
  </si>
  <si>
    <t>Prilikom izvedbe soboslikarskih i ličilačkih radova imaju se u potpunost primjenjivati postojeći propisi: - Pravilnik o tehničkim mjerama i uvjetima za završne radove u građevinarstvu - Tehničkih uvjeta za izvođenje soboslikarskih radova HRN. U.F2.013, ­Tehničkih uvjeta za izvodenje ličilačkih radova HRN. U.F2. 012, - Prvilnik o zaštiti na radu u građevinarstvu - standarda - gips neutralan i čist HRN. B.C1. 030, kalijev sapun HRN. H.K2.015, hidratizirano vapno HRN. B.C1.020, cement HRN. B.C1.011, materijali za neutralizaciju i impregniranje i izoliranje podloge - moraju odgovarati Tehničkim uvjetima za izvođenje soboslikarskih radova HRN. U.F2.013.</t>
  </si>
  <si>
    <t xml:space="preserve">Vapnene boje, klijane boje i emulzione boje kvalitetom i sastavom moraju u potpunosti zadovoljiti uvjetima Tehničkih uvjeta za izvođenje soboslikarskih radova HRN. U.F2.023, </t>
  </si>
  <si>
    <t>Firnis lanenog ulja HRN. H.C5.020, olovni minijum HRN. H.Co.002, cinkov kromat HRN.H.C1.034, uljene boje i lakovi HRN. H.Co002.</t>
  </si>
  <si>
    <t>Svi ostali materijali moraju zadovoljiti uvjete propisane Tehničkim uvjetima ža ličilačke radove H RN. U. F2.012.</t>
  </si>
  <si>
    <t>Jedinična cijena stavaka ovog troškovnika pored opisanih radova svake stavke i ovih uvjeta treba obuhvaćati i neće se posebno plaćati, a prema Tehničkim uvjetima za soboslikarske radove HRN. U.F2.o12 i Tehničkim uvjetima za ličilačke radove HRN. U.F2. 013 - Prateći radovi (tj. svi oni radovi koji bez posebnog navođenja spadaju u soboslikarske i ličilačke radove i obavezni su za izvođača).</t>
  </si>
  <si>
    <t>KAMENOREZAČKE RADOVE</t>
  </si>
  <si>
    <t>Prilikom izvedbe kamenorezačkih radova imaju se u potpunosti primjenjivati postojeći propisi:</t>
  </si>
  <si>
    <t>Pravilnik o tehničkim mjerama i uvjetima za završne radove u građevinarstvu, Pravilnik o zaštiti na radu u građevinarstvu, Tehnički uvjeti za oblaganje kamenih ploča HRN. U.F7.010, HRN. B.B3.200, standardi HRN. B.B3.200, oblik, dimenzije i klasifikacija ploča od prirodnog kamena, cement HRN. B.C1.010, 011, i 015, metalna spojna sredstva prema tehničkim uvjetima za oblaganje kamenih ploča, kao i zaptivni materijali.</t>
  </si>
  <si>
    <t>Jediničnom cijenom obuhvaćeno je: pored opisanih radova svake stavke i ovih uvjeta, a neće se posebno plaćati slijedeće: prema Tehničkim uvjetima za oblaganje kamenih ploča - Prateći radovi, tj. svi oni radovi koji bez posebnog navođenja spadaju u kamenorezačke radove i obavezni su za izvođača.</t>
  </si>
  <si>
    <t>Ovi tehnički uvjeti nadopunjavaju se opisom pojedinih stavki troškovnika i Programom kontrole i osiguranja kvalitete troškovnika i programom kontrole i osiguranja kvalitete.</t>
  </si>
  <si>
    <t>Jed. mjere</t>
  </si>
  <si>
    <t>Ukupna cijena (kn)</t>
  </si>
  <si>
    <t>R. br.</t>
  </si>
  <si>
    <t>Dimenzija umivaonika 68x48 cm</t>
  </si>
  <si>
    <r>
      <t xml:space="preserve">Dobava, doprema i montaža umivaonika od bijele fajanse  I  klase  uključivo jednoručnu mješalicu stojeću za umivaonik sa kutnim ventilima i šipkom za podizanje izljeva te izljevnim sifonom.
</t>
    </r>
    <r>
      <rPr>
        <i/>
        <sz val="10"/>
        <rFont val="Arial CE"/>
        <charset val="238"/>
      </rPr>
      <t>Obračun se vrši po komadu kompleno montiranog i ispitanog umivaonika sa spojenog na dovod - odvod.</t>
    </r>
  </si>
  <si>
    <t>Kapacitet 150 l</t>
  </si>
  <si>
    <t xml:space="preserve">Izrada i montaža pregrade WC kabine sa vratima iz višeslojnih ploča zadovoljavajućih karakteristika za karakterističnu namjenu (mehanička svojstva, otpornost na grebanje, otpornost na otapala, otpornost na kemikalije i habanje), drvo dekor obostrano. Pregrada je na nogama od nehrđajućeg čelika podignuta od poda minimalno 10 cm. Uključivo spojni okov, fiksiranje bočno u zid, leptir brava, vješalica. Mjere prekontrolirati u naravi. </t>
  </si>
  <si>
    <r>
      <t>U cijeni izvedba sokl HOLKERA</t>
    </r>
    <r>
      <rPr>
        <sz val="10"/>
        <color rgb="FFFF0000"/>
        <rFont val="Arial"/>
        <family val="2"/>
        <charset val="238"/>
      </rPr>
      <t>,</t>
    </r>
    <r>
      <rPr>
        <sz val="10"/>
        <rFont val="Arial"/>
        <family val="2"/>
        <charset val="238"/>
      </rPr>
      <t xml:space="preserve"> visine 5 cm. </t>
    </r>
  </si>
  <si>
    <t>Ako opis koje stavke dovodi izvoditelja u sumnju o načinu izvedbe, treba pravovremeno prije predaje ponude tražiti objašnjenje od naručitelja.</t>
  </si>
  <si>
    <t>Jedinična cijena sadrži sve ono nabrojano kod opisa pojedine grupe radova te se na taj način vrši i obračun istih.</t>
  </si>
  <si>
    <t>Eventualne izmjene materijala te načina izvedbe tokom građenja moraju se isključivo pismenim dogovorom s naručiteljem.</t>
  </si>
  <si>
    <t xml:space="preserve">
</t>
  </si>
  <si>
    <t xml:space="preserve">Ukoliko opis pojedine stavke troškovnika, izvođača dovodi u sumnju glede načina izvedbe, obvezan  je pravovremeno, prije predaje ponude za izvođenje radova, o tome zatražiti tumačenje naručitelja. </t>
  </si>
  <si>
    <t>Zidarske radove je potrebno izvesti prema opisu u troškovniku i projektu. Ako koja stavka izvođaču nije jasna, mora prije davanja ponude zatražiti objašnjenje naručitelja. Kod izvedbe zidarskih radova trebaju se u svemu primjenjivati postojeći propisi i standardi. Materijali koji se upotrebljavaju moraju imati odgovarajuće ateste.</t>
  </si>
  <si>
    <t>Dobava i ugradba metalnog ležećeg strugala za obuću. Dubljenje rupa i ugradba u ploču podesta cementiranim mortom.</t>
  </si>
  <si>
    <t>Veličinu, dezen i fugiranje isto kao podne pločice.</t>
  </si>
  <si>
    <t>Izvođač radova se u svemu treba pridržavati tehničkih propisa, projekta i opisa u troškovniku, te uputa nadzornog inženjera i projektanta. Upotrebljeni materijal treba u svemu zadovoljiti postojeće propise, a za dokaz iste, potrebno je pribaviti ateste od ovlaštenih zavoda. Prije početka radova, izvođač je dužan pregledati podlogu i utvrditi vlažnost iste, te da li je podloga ravna i bez nekih drugih nepravilanosti. O eventualno utvrđeni nepravilnostima i nedostacima, dužan je obavijestiti nadzornog inženjera, kako bi se isti pravovremeno otklonili. Na obojenim površinama ne smije biti mrlja namazi moraju biti jednolični i čisti i ne smiju se brisati i ljuštiti. Radove je potrebno izvoditi prema uputstvima proizvođača boje. Izvođač je prije početka radova dužan napraviti uzorke bojom, kojom će izvoditi radove. Izrada uzoraka se ne naplaćuje posebno.</t>
  </si>
  <si>
    <t xml:space="preserve">Bojanje stropova disperzivnom bijelom bojom u dva premaza s prethodnim gletanjem površina glet masom (dvokratni nanos glet mase, brušenje i fino kitanje)  </t>
  </si>
  <si>
    <t xml:space="preserve">  - radijatori</t>
  </si>
  <si>
    <t xml:space="preserve">kom </t>
  </si>
  <si>
    <t>Demontaža i ponovna montaža opreme za grijanje (radijatori), rasvjetna tijela, panik lampe, namještaj, vatrogasni aparati, ograde, i sl.</t>
  </si>
  <si>
    <t>Opremu pažljivo zaštititi i deponirati na mjesto koje odredi naručitelj (u objektu).</t>
  </si>
  <si>
    <t xml:space="preserve">  - vatrogasni aparati</t>
  </si>
  <si>
    <t>Ručno žbukanje zidova na mjestima srušenih zidanih pregrada i oštećenja. Žbuka se mora poravnati sa površinom zida, izvodi se potpuno ravna, svi rubovi oštri i ravni. Sa potrebnom prenosivom skelom.</t>
  </si>
  <si>
    <t xml:space="preserve">  - namještaj, ormarići</t>
  </si>
  <si>
    <t xml:space="preserve">  - rasvjetna tijela, panik lampe</t>
  </si>
  <si>
    <t xml:space="preserve">  - ograde</t>
  </si>
  <si>
    <t>Dobava i montaža vodootporne metalne ploče na bravarskoj konstrukciji sa svim potrebnim informacijama vezanim za gradilište u skladu s hrvatskim zakonima i smjernicama EU.</t>
  </si>
  <si>
    <t>Za vrijeme zime izvoditelj ima građevinu zaštititi te se svi eventualno smrznuti dijelovi istoga imaju otkloniti i izvesti ponovno bez bilo kakve naplate. Ukoliko je temperatura niža od temperature pri kojoj je dozvoljen dotični rad, a investitor traži da se radi, izvoditelj ima pravo zaračunati naknadu po  normi 6006 ili jednakovrijedno, ali u tom slučaju izvoditelj snosi punu odgovornost za ispravnost i kvalitetu rada.</t>
  </si>
  <si>
    <t>Sve radove izvesti od kvalitetnog materijala prema opisu, sve u okviru ponuđene jedinične cijene. Sve štete učinjene prigodom rada vlastitim ili tuđim radovima imaju se ukloniti na račun počinitelja.</t>
  </si>
  <si>
    <t>ZAJEDNIČKI OBRAČUNSKO – TEHNIČKI UVJETI</t>
  </si>
  <si>
    <t>Izvođač je dužan voditi građevinsku knjigu, kako bi se uvijek mogla kontrolirati količina izvedenih radova, a potpisivat će ju nadzorni inženjer.</t>
  </si>
  <si>
    <t>Rušenje/štemanje dotrajalog i oštećenog podnog opločenja u vanjskom prostoru na podestima stubišta ispred ulaza u objekte i u vjetrobranu između opće ambulante i zubne ambulante. Stavka uključuje  prijenos van objekta, utovar i odvoz na deponij do 10 km, sa troškovima deponiranja. Podlogu temeljito očistiti i ostrugati do traženog stupnja za planiranu ugradnju novih ker. pločica.</t>
  </si>
  <si>
    <t>Klasa betona C 25/30</t>
  </si>
  <si>
    <t xml:space="preserve">Dobava i ugradnja betonskih montažnih rubnjaka 8/25 cm od betona klase C40/45 otpornih na smrzavanje i soli za odmrzavanje, sive boje. </t>
  </si>
  <si>
    <t>Ako utvrdi veće nedostatke ili pak pogreške na podlozi, što bi moglo utjecati na njegove radove, dužan je o tome obavijestiti nadzornog inženjera, kako bi se utvrđeni nedostaci otklonili, jer se kasniji prigovori i izgovori neće prihvatiti. Elementi različitih vrsta metala, ne smiju se međusobno izravno dodirivati, jer ih elektrolitske promjene do kojih tom prilikom dolazi, razaraju. Te spojeve treba premazati asfaltnim lakom ili odovojiti ulaganjem krovne ljepenke. Uporabljeni materijal mora u svemu zadovoljiti postojeće propise i zahtjeve u odnosu na kvalitetu, za koju je potrebno od ovlaštenih zavoda pribaviti ateste.</t>
  </si>
  <si>
    <t xml:space="preserve"> </t>
  </si>
  <si>
    <t>Prije početka radova izvođač radova treba kontrolirati na gradnji sve mjere koje su potrebne za njegov rad i pregledati otvore u koje će se ugraditi bravarija. Ako utvrdi veće nedostatke ili pak pogreške, dužan je o tome obavijestiti  nadzornog inženjera, kako bi se isti otklonili, jer se kasniji prigovori neće prihvatiti.</t>
  </si>
  <si>
    <t>Prije početka radova izvođač radova treba kontrolirati na gradnji sve mjere koje su potrebne za njegov rad i pregledati otvore u koje će se ugraditi bravarija. Ako utvrdi veće nedostatke ili greške, dužan je o tome obavijestiti nadzornog inženjera, kako bi se isti otklonili, jer se kasniji prigovori neće prihvatiti.</t>
  </si>
  <si>
    <r>
      <t xml:space="preserve">Dobava, doprema i montaža WC školjke I klase od bijele fajanse - baltik s bešumnim vodokotlićem volumena 6 do 9 lit, daskom za sjedenje iz plastične mase bijele boje s poklopcem, cijevima za ispiranje iz plastične mase te priborom za brtvljenje i pričvršćivanje, priključnom fleksibilnom cijevi i kutnim ventilom. 
</t>
    </r>
    <r>
      <rPr>
        <i/>
        <sz val="10"/>
        <rFont val="Arial CE"/>
        <charset val="238"/>
      </rPr>
      <t>Obračun se vrši po komadu kompleno montiranog i ispitanog WC-a sa spojenog na dovod - odvod .</t>
    </r>
  </si>
  <si>
    <t>Nabavka isporuka i ugradnja automatskog prekidača (osigurača) B6A/1</t>
  </si>
  <si>
    <t>Nabavka isporuka i ugradnja automatskog prekidača (osigurača) B10A/1</t>
  </si>
  <si>
    <t>Nabavka isporuka i ugradnja automatskog prekidača (osigurača) B16A/1</t>
  </si>
  <si>
    <t>Nabavka isporuka i ugradnja automatskog prekidača (osigurača) C25A/1</t>
  </si>
  <si>
    <t>Nabavka isporuka i ugradnja opreme u postojeći razvodni ormar zubne ambulante za napajanje rasvjete,priključnica i ventilacije sanitarnih čvorova</t>
  </si>
  <si>
    <t>Nabavka isporuka i ugradnja opreme u postojeći razvodni ormar stare ambulante za napajanje rasvjete,priključnica i ventilacije sanitarnih čvorova</t>
  </si>
  <si>
    <t>Nabavka,isporuka i montaža p/ž opreme sa završnim spajanjem; priključnica sklopki, kutija i ostalog instalacijskog materijala.</t>
  </si>
  <si>
    <t xml:space="preserve">Nabavka isporuka i polaganje komplet instalacijskog materijala i  instalacijskih vodova.  Stavka obuhvaća polaganje termoplastičnih el. instalacijskih rebrastih, polaganje kabela od postojećeg razvodnog ormara, ugradnju razvodnih kutija, uvlačenje kabela.  Probijanje, dubljenje i bušenje zidova  spajanje kabela  u pripadajućim kutijama i razvodnim ormarima </t>
  </si>
  <si>
    <t>Nabavka, isporuka i montaža p/ž opreme sa završnim spajanjem; priključnica sklopki, kutija i ostalog instalacijskog materijala.</t>
  </si>
  <si>
    <t xml:space="preserve">Provjera instalacije pregledom Pribavljanje atesta  o sukladnosti i kvaliteti  ugrađenih proizvoda                                                        Ispitivanje instalacije koje se sastoji od probe i mjerenja;                                            Ispitivanje izolacijskog otpora el. instalacije;                         Ispitivanje zaštite aut. isklopom opskrbe; Ispitivanje funkcionalnosti; Ispitivanje pada napona,                                        Izrada dokumentacije o mjerenju i ispitivanju  instalacije       </t>
  </si>
  <si>
    <t>Nabavka isporuka i ugradnja opreme u postojeći razvodni ormar obiteljske ambulante za napajanje rasvjete, priključnica i ventilacije sanitarnih čvorova</t>
  </si>
  <si>
    <t xml:space="preserve">Nabavka isporuka i ugradnja jednopolne sabirnice  za zaštitne aut. prekidače (osigurače) dužine, nosači  N, PE sabirnica, PE i N sabirnice, sitni montažni pribor  i spojni materijal.  </t>
  </si>
  <si>
    <t>Nabavka isporuka i ugradnja opreme u postojeći razvodni ormar dječje ambulante za napajanje rasvjete, priključnica i ventilacije sanitarnih čvorova</t>
  </si>
  <si>
    <t xml:space="preserve">Provjera instalacije pregledom Pribavljanje atesta  o sukladnosti i kvaliteti  ugrađenih proizvoda                                                        Ispitivanje instalacije koje se sastoji od probe i mjerenja;                                            Ispitivanje izolacijskog otpora el. instalacije;                         Ispitivanje zaštite aut. isklopom opskrbe; Ispitivanje funkcionalnosti;Ispitivanje pada napona,                                        Izrada dokumentacije o mjerenju i ispitivanju  instalacije       </t>
  </si>
  <si>
    <t>1.1.</t>
  </si>
  <si>
    <t>1.1.1.</t>
  </si>
  <si>
    <t>1.1.1.1.</t>
  </si>
  <si>
    <t>1.1.1.2.</t>
  </si>
  <si>
    <t>1.1.1.3.</t>
  </si>
  <si>
    <t>1.1.2.</t>
  </si>
  <si>
    <t>1.1.2.1.</t>
  </si>
  <si>
    <t>1.1.2.2.</t>
  </si>
  <si>
    <t>1.2.</t>
  </si>
  <si>
    <t>1.2.1.</t>
  </si>
  <si>
    <t>1.2.1.1.</t>
  </si>
  <si>
    <t>1.2.1.2.</t>
  </si>
  <si>
    <t>1.2.1.3.</t>
  </si>
  <si>
    <t>1.3.</t>
  </si>
  <si>
    <t>1.3.1.</t>
  </si>
  <si>
    <t>1.3.2.</t>
  </si>
  <si>
    <t>1.3.2.1.</t>
  </si>
  <si>
    <t>1.3.4.</t>
  </si>
  <si>
    <t>1.3.3.</t>
  </si>
  <si>
    <t>1.3.5.</t>
  </si>
  <si>
    <t>1.3.6.</t>
  </si>
  <si>
    <t>1.3.7.</t>
  </si>
  <si>
    <t>1.3.8.</t>
  </si>
  <si>
    <t>1.3.9.</t>
  </si>
  <si>
    <t>1.3.10.</t>
  </si>
  <si>
    <t>1.3.10.1.</t>
  </si>
  <si>
    <r>
      <t>Dobava i postava betonskih kulir ploča dimenzija 40 x 40 cm, debljine 3,8 cm, sa postavom posteljicu od pije</t>
    </r>
    <r>
      <rPr>
        <sz val="10"/>
        <rFont val="Arial"/>
        <family val="2"/>
      </rPr>
      <t xml:space="preserve">ska. Boja kulira smeđe boje u rasponu RAL 8000 do 8028 ili </t>
    </r>
    <r>
      <rPr>
        <i/>
        <sz val="10"/>
        <rFont val="Arial"/>
        <family val="2"/>
      </rPr>
      <t>"jednakovrijedno _______________"</t>
    </r>
    <r>
      <rPr>
        <sz val="10"/>
        <rFont val="Arial"/>
        <family val="2"/>
      </rPr>
      <t xml:space="preserve"> .</t>
    </r>
    <r>
      <rPr>
        <sz val="10"/>
        <rFont val="Arial"/>
        <family val="2"/>
        <charset val="238"/>
      </rPr>
      <t xml:space="preserve"> Uključivo izvedba posteljice. </t>
    </r>
  </si>
  <si>
    <r>
      <t>Sve grundirano i dvokratno obojeno uljanim lakom sa svim potrebnim radnjama za kvalitet. Površinska obrada savršeno ravna. Boja RAL 1015 ili "</t>
    </r>
    <r>
      <rPr>
        <i/>
        <sz val="10"/>
        <rFont val="Arial"/>
        <family val="2"/>
      </rPr>
      <t>jednakovrijedno _______________"</t>
    </r>
    <r>
      <rPr>
        <sz val="10"/>
        <rFont val="Arial"/>
        <family val="2"/>
      </rPr>
      <t>.</t>
    </r>
  </si>
  <si>
    <r>
      <t>Sve grundirano i dvokratno obojeno uljanim lakom sa svim potrebnim radnjama za kvalitet. Površinska obrada savršeno ravna. Boja RAL 1015 ili "</t>
    </r>
    <r>
      <rPr>
        <i/>
        <sz val="10"/>
        <rFont val="Arial"/>
        <family val="2"/>
      </rPr>
      <t>jednakovrijedno __________________"</t>
    </r>
  </si>
  <si>
    <r>
      <t xml:space="preserve">Sve grundirano i dvokratno obojeno uljanim lakom sa svim potrebnim radnjama za kvalitet. Boja RAL 1015 ili </t>
    </r>
    <r>
      <rPr>
        <i/>
        <sz val="10"/>
        <rFont val="Arial"/>
        <family val="2"/>
      </rPr>
      <t>"jednakovrijedno _____________"</t>
    </r>
  </si>
  <si>
    <r>
      <t xml:space="preserve">Sve grundirano i dvokratno obojeno uljanim lakom sa svim potrebnim radnjama za kvalitet. Površinska obrada savršeno ravna. Boja RAL 1015 ili </t>
    </r>
    <r>
      <rPr>
        <i/>
        <sz val="10"/>
        <rFont val="Arial"/>
        <family val="2"/>
      </rPr>
      <t>"jednakovrijedno _________________"</t>
    </r>
  </si>
  <si>
    <r>
      <t xml:space="preserve">Sve grundirano i dvokratno obojeno uljanim lakom sa svim potrebnim radnjama za kvalitet. Površinska obrada savršeno ravna. Boja RAL 1015 ili </t>
    </r>
    <r>
      <rPr>
        <i/>
        <sz val="10"/>
        <rFont val="Arial"/>
        <family val="2"/>
      </rPr>
      <t>"jednakovrijedno___________________"</t>
    </r>
  </si>
  <si>
    <r>
      <t xml:space="preserve">Sve grundirano i dvokratno obojeno uljanim lakom sa svim potrebnim radnjama za kvalitet. Površinska obrada savršeno ravna. Boja RAL 1015, tj. RAL 1018 u WC-ima ili </t>
    </r>
    <r>
      <rPr>
        <i/>
        <sz val="10"/>
        <rFont val="Arial"/>
        <family val="2"/>
      </rPr>
      <t>"jednakovrijedno _______________".</t>
    </r>
  </si>
  <si>
    <r>
      <t xml:space="preserve">Sve grundirano i dvokratno obojeno uljanim lakom sa svim potrebnim radnjama za kvalitet. Boja RAL 7022 ili </t>
    </r>
    <r>
      <rPr>
        <i/>
        <sz val="10"/>
        <rFont val="Arial"/>
        <family val="2"/>
      </rPr>
      <t>"jednakovrijedno _____________".</t>
    </r>
  </si>
  <si>
    <r>
      <t xml:space="preserve">Sve grundirano i dvokratno obojeno uljanim lakom sa svim potrebnim radnjama za kvalitet. Površinska obrada savršeno ravna. Boja RAL 1015 ili </t>
    </r>
    <r>
      <rPr>
        <i/>
        <sz val="10"/>
        <rFont val="Arial"/>
        <family val="2"/>
      </rPr>
      <t>"jednakovrijedno_________________"</t>
    </r>
    <r>
      <rPr>
        <sz val="10"/>
        <rFont val="Arial"/>
        <family val="2"/>
      </rPr>
      <t>.</t>
    </r>
  </si>
  <si>
    <r>
      <t xml:space="preserve">Sve grundirano i dvokratno obojeno uljanim lakom sa svim potrebnim radnjama za kvalitet. Površinska obrada savršeno ravna. Boja RAL 1015 ili </t>
    </r>
    <r>
      <rPr>
        <i/>
        <sz val="10"/>
        <rFont val="Arial"/>
        <family val="2"/>
      </rPr>
      <t>"jednakovrijedno _______________"</t>
    </r>
    <r>
      <rPr>
        <sz val="10"/>
        <rFont val="Arial"/>
        <family val="2"/>
      </rPr>
      <t>.</t>
    </r>
  </si>
  <si>
    <r>
      <t xml:space="preserve">Sve grundirano i dvokratno obojeno uljanim lakom sa svim potrebnim radnjama za kvalitet. Površinska obrada savršeno ravna. Boja RAL 1015 ili </t>
    </r>
    <r>
      <rPr>
        <i/>
        <sz val="10"/>
        <rFont val="Arial"/>
        <family val="2"/>
      </rPr>
      <t>"jednakovrijedno  ________________"</t>
    </r>
  </si>
  <si>
    <r>
      <t xml:space="preserve">Sve grundirano i dvokratno obojeno uljanim lakom sa svim potrebnim radnjama za kvalitet. Površinska obrada savršeno ravna. Boja RAL 1015 ili </t>
    </r>
    <r>
      <rPr>
        <i/>
        <sz val="10"/>
        <rFont val="Arial"/>
        <family val="2"/>
      </rPr>
      <t>"jednakovrijedno ili _____________"</t>
    </r>
    <r>
      <rPr>
        <sz val="10"/>
        <rFont val="Arial"/>
        <family val="2"/>
      </rPr>
      <t>.</t>
    </r>
  </si>
  <si>
    <r>
      <t xml:space="preserve">Sve grundirano i dvokratno obojeno uljanim lakom sa svim potrebnim radnjama za kvalitet. Površinska obrada savršeno ravna. Boja RAL 1015 ili </t>
    </r>
    <r>
      <rPr>
        <i/>
        <sz val="10"/>
        <rFont val="Arial"/>
        <family val="2"/>
      </rPr>
      <t>"jednakovrijedno ______________"</t>
    </r>
    <r>
      <rPr>
        <sz val="10"/>
        <rFont val="Arial"/>
        <family val="2"/>
      </rPr>
      <t>.</t>
    </r>
  </si>
  <si>
    <r>
      <t xml:space="preserve">Sve grundirano i dvokratno obojeno uljanim lakom sa svim potrebnim radnjama za kvalitet. Površinska obrada savršeno ravna. Boja RAL 1015 ili </t>
    </r>
    <r>
      <rPr>
        <i/>
        <sz val="10"/>
        <rFont val="Arial"/>
        <family val="2"/>
      </rPr>
      <t>"jednakovrijedno ili ________________"</t>
    </r>
    <r>
      <rPr>
        <sz val="10"/>
        <rFont val="Arial"/>
        <family val="2"/>
      </rPr>
      <t>.</t>
    </r>
  </si>
  <si>
    <r>
      <t xml:space="preserve">Sve grundirano i dvokratno obojeno uljanim lakom sa svim potrebnim radnjama za kvalitet. Površinska obrada savršeno ravna. Boja RAL 1015 ili </t>
    </r>
    <r>
      <rPr>
        <i/>
        <sz val="10"/>
        <rFont val="Arial"/>
        <family val="2"/>
      </rPr>
      <t>"jednakovrijedno _______________"</t>
    </r>
  </si>
  <si>
    <r>
      <t xml:space="preserve">Profili obojeni uljanim lakom sa svim potrebnim radnjama za kvalitet. Boja RAL 1015 ili </t>
    </r>
    <r>
      <rPr>
        <i/>
        <sz val="10"/>
        <rFont val="Arial"/>
        <family val="2"/>
      </rPr>
      <t>"jednakovrijedno _____________"</t>
    </r>
    <r>
      <rPr>
        <sz val="10"/>
        <rFont val="Arial"/>
        <family val="2"/>
      </rPr>
      <t>.</t>
    </r>
  </si>
  <si>
    <r>
      <t xml:space="preserve">Izrada, dobava i montaža trokrilnih zaokretnih drvenih prozora u unutarnjem prostor u gornjoj zoni hodnika i popratnih prostorija, prema krovištu, u nosivom zidanom zidu. Drvo smreka. Profili obojeni uljanim lakom sa svim potrebnim radnjama za kvalitet. Boja RAL 1015 ili </t>
    </r>
    <r>
      <rPr>
        <i/>
        <sz val="10"/>
        <rFont val="Arial"/>
        <family val="2"/>
      </rPr>
      <t>"jednakovrijedno ________________"</t>
    </r>
    <r>
      <rPr>
        <sz val="10"/>
        <rFont val="Arial"/>
        <family val="2"/>
      </rPr>
      <t xml:space="preserve"> .   U cijenu uključen rad, materijal, transport te prenosiva skela.</t>
    </r>
  </si>
  <si>
    <r>
      <t xml:space="preserve">Veličina pločice 40X20 cm, jednobojne mat, boja RAL 1013 ili </t>
    </r>
    <r>
      <rPr>
        <i/>
        <sz val="10"/>
        <rFont val="Arial"/>
        <family val="2"/>
      </rPr>
      <t>"jednakovrijedno _________________"</t>
    </r>
    <r>
      <rPr>
        <sz val="10"/>
        <rFont val="Arial"/>
        <family val="2"/>
      </rPr>
      <t xml:space="preserve"> , fuge 2 mm u istoj boji.</t>
    </r>
  </si>
  <si>
    <r>
      <t xml:space="preserve">Veličina pločice 40X20 cm, jednobojne mat, boja RAL 1013 ili </t>
    </r>
    <r>
      <rPr>
        <i/>
        <sz val="10"/>
        <rFont val="Arial"/>
        <family val="2"/>
      </rPr>
      <t>"jednakovrijedno _____________________"</t>
    </r>
    <r>
      <rPr>
        <sz val="10"/>
        <rFont val="Arial"/>
        <family val="2"/>
      </rPr>
      <t>, fuge 2 mm u istoj boji.</t>
    </r>
  </si>
  <si>
    <r>
      <t xml:space="preserve">Dobava i postava velikoformatnih podnih protukliznih (R13) keramičkih pločica u vanjskom prostoru, na podestima ulaza, invalidskim rampama i vjetrobranu zubarske ambulante, ljepljenih preko cementnog estriha ili na beton. Veličina pločice 60X60 cm, jednobojne mat, boja RAL 1019 ili </t>
    </r>
    <r>
      <rPr>
        <i/>
        <sz val="10"/>
        <rFont val="Arial"/>
        <family val="2"/>
      </rPr>
      <t>"jednakovrijedno _________________"</t>
    </r>
    <r>
      <rPr>
        <sz val="10"/>
        <rFont val="Arial"/>
        <family val="2"/>
      </rPr>
      <t>, fuge 1 mm u istoj boji.</t>
    </r>
  </si>
  <si>
    <r>
      <t xml:space="preserve">Dobava i postava podnih keramičkih pločica u sanitarijama (R11), ljepljenih preko cementnog estriha. Veličina pločice 20X20 cm, jednobojne mat, boja RAL 1013 ili </t>
    </r>
    <r>
      <rPr>
        <i/>
        <sz val="10"/>
        <rFont val="Arial"/>
        <family val="2"/>
      </rPr>
      <t>"jednakovrijedno ________________"</t>
    </r>
    <r>
      <rPr>
        <sz val="10"/>
        <rFont val="Arial"/>
        <family val="2"/>
      </rPr>
      <t>, fuge 2 mm u istoj boji.</t>
    </r>
  </si>
  <si>
    <r>
      <t xml:space="preserve">a) zidovi - periva boja do visine 2 m, RAL 1015 ili </t>
    </r>
    <r>
      <rPr>
        <i/>
        <sz val="10"/>
        <rFont val="Arial"/>
        <family val="2"/>
      </rPr>
      <t xml:space="preserve">"jednakovrijedno _________________"  </t>
    </r>
    <r>
      <rPr>
        <sz val="10"/>
        <rFont val="Arial"/>
        <family val="2"/>
      </rPr>
      <t xml:space="preserve">          </t>
    </r>
  </si>
  <si>
    <r>
      <t xml:space="preserve">Nabava doprema i montaža pocinčanih cijevi prema HRN C.B5.225 ili </t>
    </r>
    <r>
      <rPr>
        <i/>
        <sz val="10"/>
        <rFont val="Arial CE"/>
        <charset val="238"/>
      </rPr>
      <t>"jednakovrijedno________________"</t>
    </r>
    <r>
      <rPr>
        <sz val="10"/>
        <rFont val="Arial CE"/>
        <charset val="238"/>
      </rPr>
      <t xml:space="preserve"> za izradu cijevnog razvoda hladne i tople vode te recirkulacije od priključnog šahta po objektu (opcija:Ekoplastične cijevi tipa PPR green - cijevi, koje su izrađene od Propilena Random tipa 3.-ISO 1133 ili </t>
    </r>
    <r>
      <rPr>
        <i/>
        <sz val="10"/>
        <rFont val="Arial CE"/>
        <charset val="238"/>
      </rPr>
      <t>"jednakovrijedno _________________"</t>
    </r>
    <r>
      <rPr>
        <sz val="10"/>
        <rFont val="Arial CE"/>
        <charset val="238"/>
      </rPr>
      <t>).</t>
    </r>
    <r>
      <rPr>
        <b/>
        <sz val="10"/>
        <rFont val="Arial CE"/>
        <charset val="238"/>
      </rPr>
      <t xml:space="preserve"> U cijenu uključeni svi potrebne fazonski komadi</t>
    </r>
    <r>
      <rPr>
        <sz val="10"/>
        <rFont val="Arial CE"/>
        <charset val="238"/>
      </rPr>
      <t xml:space="preserve">. Cijevi se polažu u zidnim usjecima, instalacijskim kanalima, u podu i pod stropom. Cijevi izolirati izolacijskim cijevima cca. 75% odnosno dvostruko zaštitnom trakom u zemlji cca 25%.
</t>
    </r>
    <r>
      <rPr>
        <i/>
        <sz val="10"/>
        <rFont val="Arial CE"/>
        <charset val="238"/>
      </rPr>
      <t>Obračun po m</t>
    </r>
    <r>
      <rPr>
        <i/>
        <vertAlign val="superscript"/>
        <sz val="10"/>
        <rFont val="Arial CE"/>
        <charset val="238"/>
      </rPr>
      <t>1</t>
    </r>
    <r>
      <rPr>
        <i/>
        <sz val="10"/>
        <rFont val="Arial CE"/>
        <charset val="238"/>
      </rPr>
      <t xml:space="preserve"> kompletno montiranog, izoliranog i pričvršćenog cjevovoda.</t>
    </r>
  </si>
  <si>
    <r>
      <t xml:space="preserve">Dobava, doprema i montaža PVC cijevi za kućnu kanalizaciju prema HRN G.C6.501 odn. DIN 19531 ili </t>
    </r>
    <r>
      <rPr>
        <i/>
        <sz val="10"/>
        <rFont val="Arial CE"/>
        <charset val="238"/>
      </rPr>
      <t>"jednakovrijedno ______________"</t>
    </r>
    <r>
      <rPr>
        <sz val="10"/>
        <rFont val="Arial CE"/>
        <charset val="238"/>
      </rPr>
      <t>. Stavka uključuje vertikalni i horizontalni razvod fekalne kanalizacije po objektu. Svaki fazonski komad obračunava se kao 1 m</t>
    </r>
    <r>
      <rPr>
        <vertAlign val="superscript"/>
        <sz val="10"/>
        <rFont val="Arial CE"/>
        <charset val="238"/>
      </rPr>
      <t>1</t>
    </r>
    <r>
      <rPr>
        <sz val="10"/>
        <rFont val="Arial CE"/>
        <charset val="238"/>
      </rPr>
      <t xml:space="preserve"> cijevi odgovarajućeg profila.
</t>
    </r>
    <r>
      <rPr>
        <i/>
        <sz val="10"/>
        <rFont val="Arial CE"/>
        <charset val="238"/>
      </rPr>
      <t>Obračun po m</t>
    </r>
    <r>
      <rPr>
        <i/>
        <vertAlign val="superscript"/>
        <sz val="10"/>
        <rFont val="Arial CE"/>
        <charset val="238"/>
      </rPr>
      <t>1</t>
    </r>
    <r>
      <rPr>
        <i/>
        <sz val="10"/>
        <rFont val="Arial CE"/>
        <charset val="238"/>
      </rPr>
      <t xml:space="preserve"> kompletno montiranog, izoliranog i pričvršćenog cjevovoda.</t>
    </r>
  </si>
  <si>
    <t xml:space="preserve">Dobava, doprema i montaža akumulacijskog električnog  bojlera za potrošnu vodu, uključivo sav materijal za zavješenje, sigurnosno povratni ventil fi 1/2", s ugrađenim termometrom, instaliranom električnom snagom u rasponu od min. 2000W do maks. 3000W. Stavka uključuje kompletan pribor za pričvršćenje, te sav pomoćni rad i materijal.         </t>
  </si>
  <si>
    <r>
      <t xml:space="preserve">Nabavka isporuka i ugradnja stropne/zidne svjetiljke plafonjera, boja RAL 9010 ili </t>
    </r>
    <r>
      <rPr>
        <i/>
        <sz val="9"/>
        <rFont val="Arial"/>
        <family val="2"/>
      </rPr>
      <t>"jednakovrijedno __________"</t>
    </r>
    <r>
      <rPr>
        <sz val="9"/>
        <rFont val="Arial"/>
        <family val="2"/>
      </rPr>
      <t xml:space="preserve">, okrugla Ø240x85mm sa tijelom od polipropilena, staklenim  difuzorom i   žaruljom LED snage od min. 14W, E27, 230-240V </t>
    </r>
  </si>
  <si>
    <t xml:space="preserve">Nabavka isporuka i ugradnja sigurnosne (protupanik) svjetiljka  LED dimenzija 245x110x58mm, snage od min.  1,3W/230V, predviđena za ugradnju na strop ili zid ,sa vlastitom baterijom,  autonomije rada 1h, 70lm, </t>
  </si>
  <si>
    <t xml:space="preserve">Nabavka isporuka i ugradnja sigurnosne (protupanik) svjetiljka  LED dimenzija 245x110x58mm, snage od min. 1,3W/230V, predviđena za ugradnju na strop ili zid ,sa vlastitom baterijom,  autonomije rada 1h, 70lm,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</si>
</sst>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0.00\ &quot;kn&quot;"/>
    <numFmt numFmtId="165" formatCode="#,##0.00&quot; kn&quot;"/>
    <numFmt numFmtId="166" formatCode="_-* #,##0.00\ _k_n_-;\-* #,##0.00\ _k_n_-;_-* \-??\ _k_n_-;_-@_-"/>
    <numFmt numFmtId="167" formatCode="#,##0.00_ ;\-#,##0.00\ "/>
    <numFmt numFmtId="168" formatCode="#,##0.00&quot; kn&quot;;\-#,##0.00&quot; kn&quot;"/>
  </numFmts>
  <fonts count="58" x14ac:knownFonts="1">
    <font>
      <sz val="10"/>
      <name val="Arial"/>
      <charset val="238"/>
    </font>
    <font>
      <b/>
      <sz val="10"/>
      <name val="Arial"/>
      <family val="2"/>
      <charset val="238"/>
    </font>
    <font>
      <sz val="8"/>
      <name val="Arial"/>
      <family val="2"/>
      <charset val="238"/>
    </font>
    <font>
      <sz val="10"/>
      <name val="Arial"/>
      <family val="2"/>
      <charset val="238"/>
    </font>
    <font>
      <b/>
      <sz val="12"/>
      <name val="Arial"/>
      <family val="2"/>
      <charset val="238"/>
    </font>
    <font>
      <sz val="12"/>
      <name val="Arial"/>
      <family val="2"/>
      <charset val="238"/>
    </font>
    <font>
      <b/>
      <sz val="11"/>
      <name val="Arial"/>
      <family val="2"/>
      <charset val="238"/>
    </font>
    <font>
      <b/>
      <sz val="14"/>
      <name val="Arial"/>
      <family val="2"/>
      <charset val="238"/>
    </font>
    <font>
      <sz val="14"/>
      <name val="Arial"/>
      <family val="2"/>
      <charset val="238"/>
    </font>
    <font>
      <sz val="11"/>
      <name val="Arial"/>
      <family val="2"/>
      <charset val="238"/>
    </font>
    <font>
      <sz val="10"/>
      <name val="Arial"/>
      <family val="2"/>
    </font>
    <font>
      <b/>
      <sz val="10"/>
      <color indexed="11"/>
      <name val="Arial"/>
      <family val="2"/>
    </font>
    <font>
      <b/>
      <sz val="14"/>
      <color indexed="11"/>
      <name val="Arial"/>
      <family val="2"/>
    </font>
    <font>
      <b/>
      <sz val="11"/>
      <color indexed="11"/>
      <name val="Arial"/>
      <family val="2"/>
    </font>
    <font>
      <b/>
      <sz val="10"/>
      <name val="Arial"/>
      <family val="2"/>
    </font>
    <font>
      <sz val="11"/>
      <name val="Arial"/>
      <family val="2"/>
      <charset val="238"/>
    </font>
    <font>
      <sz val="14"/>
      <name val="Arial"/>
      <family val="2"/>
    </font>
    <font>
      <sz val="12"/>
      <name val="Arial"/>
      <family val="2"/>
    </font>
    <font>
      <sz val="10"/>
      <name val="Arial CE"/>
      <family val="2"/>
      <charset val="238"/>
    </font>
    <font>
      <sz val="10"/>
      <color indexed="18"/>
      <name val="Arial CE"/>
      <family val="2"/>
      <charset val="238"/>
    </font>
    <font>
      <vertAlign val="superscript"/>
      <sz val="10"/>
      <name val="Arial CE"/>
      <family val="2"/>
      <charset val="238"/>
    </font>
    <font>
      <b/>
      <sz val="10"/>
      <name val="Arial CE"/>
      <family val="2"/>
      <charset val="238"/>
    </font>
    <font>
      <b/>
      <sz val="10"/>
      <color indexed="18"/>
      <name val="Arial CE"/>
      <family val="2"/>
      <charset val="238"/>
    </font>
    <font>
      <sz val="8"/>
      <name val="Arial CE"/>
      <family val="2"/>
      <charset val="238"/>
    </font>
    <font>
      <sz val="10"/>
      <name val="Arial CE"/>
      <charset val="238"/>
    </font>
    <font>
      <sz val="8"/>
      <name val="Arial CE"/>
      <charset val="238"/>
    </font>
    <font>
      <b/>
      <sz val="18.5"/>
      <name val="Arial Black"/>
      <family val="2"/>
      <charset val="238"/>
    </font>
    <font>
      <sz val="18.5"/>
      <name val="Arial"/>
      <family val="2"/>
      <charset val="238"/>
    </font>
    <font>
      <b/>
      <sz val="11"/>
      <color indexed="11"/>
      <name val="Arial"/>
      <family val="2"/>
      <charset val="238"/>
    </font>
    <font>
      <b/>
      <sz val="9"/>
      <name val="Arial"/>
      <family val="2"/>
      <charset val="238"/>
    </font>
    <font>
      <b/>
      <sz val="12"/>
      <name val="Arial Black"/>
      <family val="2"/>
      <charset val="238"/>
    </font>
    <font>
      <b/>
      <sz val="10"/>
      <color indexed="11"/>
      <name val="Arial"/>
      <family val="2"/>
      <charset val="238"/>
    </font>
    <font>
      <b/>
      <sz val="8"/>
      <name val="Arial"/>
      <family val="2"/>
      <charset val="238"/>
    </font>
    <font>
      <b/>
      <sz val="10"/>
      <name val="Arial CE"/>
      <charset val="238"/>
    </font>
    <font>
      <i/>
      <sz val="10"/>
      <name val="Arial CE"/>
      <charset val="238"/>
    </font>
    <font>
      <i/>
      <vertAlign val="superscript"/>
      <sz val="10"/>
      <name val="Arial CE"/>
      <charset val="238"/>
    </font>
    <font>
      <vertAlign val="superscript"/>
      <sz val="10"/>
      <name val="Arial CE"/>
      <charset val="238"/>
    </font>
    <font>
      <b/>
      <sz val="12"/>
      <name val="Arial CE"/>
      <family val="2"/>
      <charset val="238"/>
    </font>
    <font>
      <b/>
      <sz val="12"/>
      <color indexed="18"/>
      <name val="Arial CE"/>
      <family val="2"/>
      <charset val="238"/>
    </font>
    <font>
      <sz val="12"/>
      <name val="Arial CE"/>
      <family val="2"/>
      <charset val="238"/>
    </font>
    <font>
      <sz val="12"/>
      <name val="Arial CE"/>
      <charset val="238"/>
    </font>
    <font>
      <sz val="12"/>
      <color indexed="18"/>
      <name val="Arial CE"/>
      <charset val="238"/>
    </font>
    <font>
      <sz val="10"/>
      <name val="Arial"/>
      <family val="2"/>
      <charset val="238"/>
    </font>
    <font>
      <sz val="9"/>
      <name val="Arial"/>
      <family val="2"/>
      <charset val="238"/>
    </font>
    <font>
      <b/>
      <i/>
      <sz val="9"/>
      <name val="Arial"/>
      <family val="2"/>
      <charset val="238"/>
    </font>
    <font>
      <b/>
      <sz val="9"/>
      <name val="Arial"/>
      <family val="2"/>
    </font>
    <font>
      <sz val="9"/>
      <name val="Arial"/>
      <family val="2"/>
    </font>
    <font>
      <i/>
      <sz val="9"/>
      <name val="Arial"/>
      <family val="2"/>
      <charset val="238"/>
    </font>
    <font>
      <b/>
      <i/>
      <sz val="10"/>
      <name val="Arial"/>
      <family val="2"/>
      <charset val="238"/>
    </font>
    <font>
      <b/>
      <u/>
      <sz val="10"/>
      <name val="Arial"/>
      <family val="2"/>
      <charset val="238"/>
    </font>
    <font>
      <u/>
      <sz val="10"/>
      <name val="Arial"/>
      <family val="2"/>
      <charset val="238"/>
    </font>
    <font>
      <sz val="10"/>
      <color rgb="FFC00000"/>
      <name val="Arial"/>
      <family val="2"/>
      <charset val="238"/>
    </font>
    <font>
      <b/>
      <sz val="10"/>
      <color rgb="FFC00000"/>
      <name val="Arial"/>
      <family val="2"/>
      <charset val="238"/>
    </font>
    <font>
      <b/>
      <sz val="12"/>
      <color theme="0"/>
      <name val="Arial"/>
      <family val="2"/>
      <charset val="238"/>
    </font>
    <font>
      <b/>
      <sz val="12"/>
      <color rgb="FFFF0000"/>
      <name val="Arial"/>
      <family val="2"/>
      <charset val="238"/>
    </font>
    <font>
      <sz val="10"/>
      <color rgb="FFFF0000"/>
      <name val="Arial"/>
      <family val="2"/>
      <charset val="238"/>
    </font>
    <font>
      <i/>
      <sz val="10"/>
      <name val="Arial"/>
      <family val="2"/>
    </font>
    <font>
      <i/>
      <sz val="9"/>
      <name val="Arial"/>
      <family val="2"/>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3"/>
        <bgColor indexed="3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44" fontId="42" fillId="0" borderId="0" applyFont="0" applyFill="0" applyBorder="0" applyAlignment="0" applyProtection="0"/>
  </cellStyleXfs>
  <cellXfs count="413">
    <xf numFmtId="0" fontId="0" fillId="0" borderId="0" xfId="0"/>
    <xf numFmtId="0" fontId="1" fillId="0" borderId="0" xfId="0" applyFont="1"/>
    <xf numFmtId="0" fontId="3" fillId="0" borderId="0" xfId="0" applyFont="1"/>
    <xf numFmtId="0" fontId="1" fillId="0" borderId="1" xfId="0" applyFont="1" applyBorder="1"/>
    <xf numFmtId="49" fontId="1" fillId="0" borderId="1" xfId="0" applyNumberFormat="1" applyFont="1" applyBorder="1"/>
    <xf numFmtId="0" fontId="0" fillId="0" borderId="0" xfId="0" applyAlignment="1">
      <alignment vertical="top" wrapText="1" shrinkToFit="1"/>
    </xf>
    <xf numFmtId="0" fontId="4" fillId="0" borderId="0" xfId="0" applyFont="1" applyAlignment="1">
      <alignment horizontal="justify"/>
    </xf>
    <xf numFmtId="0" fontId="3" fillId="0" borderId="0" xfId="0" applyFont="1" applyAlignment="1">
      <alignment horizontal="center"/>
    </xf>
    <xf numFmtId="0" fontId="5" fillId="0" borderId="0" xfId="0" applyFont="1" applyAlignment="1">
      <alignment horizontal="justify"/>
    </xf>
    <xf numFmtId="0" fontId="3" fillId="0" borderId="0" xfId="0" applyFont="1" applyAlignment="1"/>
    <xf numFmtId="0" fontId="3" fillId="0" borderId="0" xfId="0" applyFont="1" applyAlignment="1">
      <alignment horizontal="right"/>
    </xf>
    <xf numFmtId="49" fontId="3" fillId="0" borderId="0" xfId="0" applyNumberFormat="1" applyFont="1"/>
    <xf numFmtId="0" fontId="6" fillId="0" borderId="0" xfId="0" applyFont="1"/>
    <xf numFmtId="0" fontId="6" fillId="0" borderId="0" xfId="0" applyFont="1" applyAlignment="1">
      <alignment horizontal="center"/>
    </xf>
    <xf numFmtId="0" fontId="0" fillId="0" borderId="0" xfId="0" applyAlignment="1">
      <alignment horizontal="left" wrapText="1" shrinkToFit="1"/>
    </xf>
    <xf numFmtId="0" fontId="1" fillId="0" borderId="0" xfId="0" applyFont="1" applyAlignment="1">
      <alignment horizontal="left" wrapText="1" shrinkToFit="1"/>
    </xf>
    <xf numFmtId="0" fontId="8" fillId="0" borderId="0" xfId="0" applyFont="1"/>
    <xf numFmtId="4" fontId="3" fillId="0" borderId="0" xfId="0" applyNumberFormat="1" applyFont="1" applyAlignment="1">
      <alignment horizontal="center"/>
    </xf>
    <xf numFmtId="4" fontId="1" fillId="0" borderId="1" xfId="0" applyNumberFormat="1" applyFont="1" applyBorder="1" applyAlignment="1">
      <alignment horizontal="center"/>
    </xf>
    <xf numFmtId="4" fontId="1" fillId="0" borderId="0" xfId="0" applyNumberFormat="1" applyFont="1" applyAlignment="1">
      <alignment horizontal="center"/>
    </xf>
    <xf numFmtId="0" fontId="3" fillId="0" borderId="0" xfId="0" applyFont="1" applyAlignment="1">
      <alignment horizontal="left"/>
    </xf>
    <xf numFmtId="0" fontId="1" fillId="0" borderId="0" xfId="0" applyFont="1" applyAlignment="1">
      <alignment wrapText="1" shrinkToFit="1"/>
    </xf>
    <xf numFmtId="0" fontId="7" fillId="0" borderId="0" xfId="0" applyFont="1" applyAlignment="1">
      <alignment horizontal="center"/>
    </xf>
    <xf numFmtId="0" fontId="1" fillId="0" borderId="0" xfId="0" applyFont="1" applyAlignment="1">
      <alignment horizontal="right"/>
    </xf>
    <xf numFmtId="0" fontId="4" fillId="0" borderId="0" xfId="0" applyFont="1" applyBorder="1" applyAlignment="1">
      <alignment horizontal="right"/>
    </xf>
    <xf numFmtId="0" fontId="9" fillId="0" borderId="0" xfId="0" applyFont="1"/>
    <xf numFmtId="0" fontId="0" fillId="0" borderId="0" xfId="0" applyAlignment="1">
      <alignment horizontal="center"/>
    </xf>
    <xf numFmtId="0" fontId="0" fillId="0" borderId="0" xfId="0" applyAlignment="1">
      <alignment horizontal="center" wrapText="1" shrinkToFit="1"/>
    </xf>
    <xf numFmtId="4" fontId="3" fillId="0" borderId="0" xfId="0" applyNumberFormat="1" applyFont="1" applyAlignment="1">
      <alignment horizontal="right"/>
    </xf>
    <xf numFmtId="4" fontId="1" fillId="0" borderId="1" xfId="0" applyNumberFormat="1" applyFont="1" applyBorder="1" applyAlignment="1">
      <alignment horizontal="right"/>
    </xf>
    <xf numFmtId="4" fontId="3" fillId="0" borderId="1" xfId="0" applyNumberFormat="1" applyFont="1" applyBorder="1" applyAlignment="1">
      <alignment horizontal="right"/>
    </xf>
    <xf numFmtId="4" fontId="1" fillId="0" borderId="0" xfId="0" applyNumberFormat="1" applyFont="1" applyAlignment="1">
      <alignment horizontal="right"/>
    </xf>
    <xf numFmtId="4" fontId="0" fillId="0" borderId="0" xfId="0" applyNumberFormat="1" applyAlignment="1">
      <alignment horizontal="right"/>
    </xf>
    <xf numFmtId="4" fontId="0" fillId="0" borderId="0" xfId="0" applyNumberFormat="1" applyAlignment="1">
      <alignment horizontal="right" wrapText="1" shrinkToFit="1"/>
    </xf>
    <xf numFmtId="4" fontId="6" fillId="0" borderId="0" xfId="0" applyNumberFormat="1" applyFont="1" applyAlignment="1">
      <alignment horizontal="right"/>
    </xf>
    <xf numFmtId="4" fontId="10" fillId="0" borderId="0" xfId="0" applyNumberFormat="1" applyFont="1" applyAlignment="1">
      <alignment horizontal="right"/>
    </xf>
    <xf numFmtId="0" fontId="11" fillId="0" borderId="0" xfId="0" applyFont="1"/>
    <xf numFmtId="0" fontId="12" fillId="0" borderId="0" xfId="0" applyFont="1"/>
    <xf numFmtId="0" fontId="13" fillId="0" borderId="0" xfId="0" applyFont="1"/>
    <xf numFmtId="4" fontId="0" fillId="0" borderId="0" xfId="0" applyNumberFormat="1"/>
    <xf numFmtId="4" fontId="6" fillId="0" borderId="0" xfId="0" applyNumberFormat="1" applyFont="1"/>
    <xf numFmtId="4" fontId="16" fillId="0" borderId="0" xfId="0" applyNumberFormat="1" applyFont="1" applyAlignment="1">
      <alignment horizontal="right"/>
    </xf>
    <xf numFmtId="0" fontId="17" fillId="0" borderId="0" xfId="0" applyFont="1" applyAlignment="1">
      <alignment horizontal="justify" wrapText="1" shrinkToFit="1"/>
    </xf>
    <xf numFmtId="0" fontId="10" fillId="0" borderId="0" xfId="0" applyFont="1" applyAlignment="1">
      <alignment horizontal="center"/>
    </xf>
    <xf numFmtId="0" fontId="3" fillId="0" borderId="0" xfId="0" applyFont="1" applyAlignment="1">
      <alignment wrapText="1"/>
    </xf>
    <xf numFmtId="0" fontId="3" fillId="0" borderId="0" xfId="0" applyFont="1" applyFill="1" applyAlignment="1">
      <alignment wrapText="1"/>
    </xf>
    <xf numFmtId="0" fontId="18" fillId="0" borderId="0" xfId="0" applyFont="1" applyAlignment="1" applyProtection="1">
      <alignment vertical="top" wrapText="1"/>
      <protection locked="0"/>
    </xf>
    <xf numFmtId="0" fontId="18" fillId="0" borderId="0" xfId="0" applyFont="1" applyAlignment="1" applyProtection="1">
      <alignment horizontal="center"/>
      <protection locked="0"/>
    </xf>
    <xf numFmtId="4" fontId="19" fillId="0" borderId="0" xfId="0" applyNumberFormat="1" applyFont="1" applyProtection="1">
      <protection locked="0"/>
    </xf>
    <xf numFmtId="4" fontId="18" fillId="0" borderId="0" xfId="0" applyNumberFormat="1" applyFont="1"/>
    <xf numFmtId="0" fontId="21" fillId="0" borderId="1" xfId="0" applyFont="1" applyBorder="1" applyAlignment="1" applyProtection="1">
      <alignment vertical="top" wrapText="1"/>
      <protection locked="0"/>
    </xf>
    <xf numFmtId="0" fontId="21" fillId="0" borderId="1" xfId="0" applyFont="1" applyBorder="1" applyAlignment="1" applyProtection="1">
      <alignment horizontal="center"/>
      <protection locked="0"/>
    </xf>
    <xf numFmtId="4" fontId="22" fillId="0" borderId="1" xfId="0" applyNumberFormat="1" applyFont="1" applyBorder="1" applyProtection="1">
      <protection locked="0"/>
    </xf>
    <xf numFmtId="4" fontId="21" fillId="0" borderId="1" xfId="0" applyNumberFormat="1" applyFont="1" applyBorder="1"/>
    <xf numFmtId="49" fontId="3" fillId="0" borderId="0" xfId="0" applyNumberFormat="1" applyFont="1" applyAlignment="1">
      <alignment wrapText="1"/>
    </xf>
    <xf numFmtId="49" fontId="0" fillId="0" borderId="0" xfId="0" applyNumberFormat="1" applyAlignment="1">
      <alignment horizontal="left" vertical="top"/>
    </xf>
    <xf numFmtId="49" fontId="3" fillId="0" borderId="0" xfId="0" applyNumberFormat="1" applyFont="1" applyAlignment="1">
      <alignment horizontal="left" vertical="top"/>
    </xf>
    <xf numFmtId="49" fontId="1" fillId="0" borderId="0" xfId="0" applyNumberFormat="1" applyFont="1" applyAlignment="1">
      <alignment horizontal="left" vertical="top"/>
    </xf>
    <xf numFmtId="49" fontId="8" fillId="0" borderId="0" xfId="0" applyNumberFormat="1" applyFont="1" applyAlignment="1">
      <alignment horizontal="left" vertical="top"/>
    </xf>
    <xf numFmtId="49" fontId="1" fillId="0" borderId="1" xfId="0" applyNumberFormat="1" applyFont="1" applyBorder="1" applyAlignment="1">
      <alignment horizontal="left" vertical="top"/>
    </xf>
    <xf numFmtId="49" fontId="18" fillId="0" borderId="0" xfId="0" applyNumberFormat="1" applyFont="1" applyAlignment="1" applyProtection="1">
      <alignment horizontal="left" vertical="top"/>
      <protection locked="0"/>
    </xf>
    <xf numFmtId="49" fontId="21" fillId="0" borderId="1" xfId="0" applyNumberFormat="1" applyFont="1" applyBorder="1" applyAlignment="1" applyProtection="1">
      <alignment horizontal="left" vertical="top"/>
      <protection locked="0"/>
    </xf>
    <xf numFmtId="49" fontId="6" fillId="0" borderId="0" xfId="0" applyNumberFormat="1" applyFont="1" applyAlignment="1">
      <alignment horizontal="left" vertical="top"/>
    </xf>
    <xf numFmtId="49" fontId="18" fillId="0" borderId="0" xfId="0" applyNumberFormat="1" applyFont="1" applyFill="1" applyAlignment="1" applyProtection="1">
      <alignment horizontal="left" vertical="top"/>
      <protection locked="0"/>
    </xf>
    <xf numFmtId="0" fontId="18" fillId="0" borderId="0" xfId="0" applyFont="1" applyFill="1" applyAlignment="1" applyProtection="1">
      <alignment vertical="top" wrapText="1"/>
      <protection locked="0"/>
    </xf>
    <xf numFmtId="0" fontId="18" fillId="0" borderId="0" xfId="0" applyFont="1" applyFill="1" applyAlignment="1" applyProtection="1">
      <alignment horizontal="center"/>
      <protection locked="0"/>
    </xf>
    <xf numFmtId="4" fontId="19" fillId="0" borderId="0" xfId="0" applyNumberFormat="1" applyFont="1" applyFill="1" applyProtection="1">
      <protection locked="0"/>
    </xf>
    <xf numFmtId="4" fontId="18" fillId="0" borderId="0" xfId="0" applyNumberFormat="1" applyFont="1" applyFill="1"/>
    <xf numFmtId="0" fontId="3" fillId="0" borderId="0" xfId="0" applyFont="1" applyFill="1"/>
    <xf numFmtId="0" fontId="11" fillId="0" borderId="0" xfId="0" applyFont="1" applyFill="1"/>
    <xf numFmtId="0" fontId="18" fillId="0" borderId="0" xfId="5" applyFont="1" applyAlignment="1" applyProtection="1">
      <alignment horizontal="left" vertical="top" wrapText="1"/>
      <protection locked="0"/>
    </xf>
    <xf numFmtId="49" fontId="0" fillId="0" borderId="0" xfId="0" applyNumberFormat="1" applyBorder="1" applyAlignment="1">
      <alignment horizontal="left" vertical="top"/>
    </xf>
    <xf numFmtId="0" fontId="0" fillId="0" borderId="0" xfId="0" applyBorder="1" applyAlignment="1">
      <alignment vertical="top" wrapText="1" shrinkToFit="1"/>
    </xf>
    <xf numFmtId="0" fontId="0" fillId="0" borderId="0" xfId="0" applyBorder="1" applyAlignment="1">
      <alignment horizontal="center" wrapText="1" shrinkToFit="1"/>
    </xf>
    <xf numFmtId="4" fontId="0" fillId="0" borderId="0" xfId="0" applyNumberFormat="1" applyBorder="1" applyAlignment="1">
      <alignment horizontal="right" wrapText="1" shrinkToFit="1"/>
    </xf>
    <xf numFmtId="4" fontId="0" fillId="0" borderId="0" xfId="0" applyNumberFormat="1" applyBorder="1" applyAlignment="1">
      <alignment horizontal="right"/>
    </xf>
    <xf numFmtId="49" fontId="3" fillId="0" borderId="0" xfId="0" applyNumberFormat="1" applyFont="1" applyFill="1" applyAlignment="1">
      <alignment horizontal="left" vertical="top"/>
    </xf>
    <xf numFmtId="0" fontId="6" fillId="0" borderId="0" xfId="0" applyFont="1" applyFill="1" applyAlignment="1">
      <alignment horizontal="center" wrapText="1" shrinkToFit="1"/>
    </xf>
    <xf numFmtId="0" fontId="9" fillId="0" borderId="0" xfId="0" applyFont="1" applyFill="1" applyAlignment="1">
      <alignment horizontal="center" wrapText="1"/>
    </xf>
    <xf numFmtId="0" fontId="23" fillId="0" borderId="0" xfId="2" applyFont="1" applyBorder="1" applyAlignment="1">
      <alignment horizontal="left" vertical="top"/>
    </xf>
    <xf numFmtId="0" fontId="18" fillId="0" borderId="0" xfId="2" applyFont="1" applyBorder="1" applyAlignment="1">
      <alignment horizontal="left" vertical="top"/>
    </xf>
    <xf numFmtId="4" fontId="18" fillId="0" borderId="0" xfId="0" applyNumberFormat="1" applyFont="1" applyProtection="1">
      <protection locked="0"/>
    </xf>
    <xf numFmtId="4" fontId="18" fillId="0" borderId="0" xfId="0" applyNumberFormat="1" applyFont="1" applyFill="1" applyProtection="1">
      <protection locked="0"/>
    </xf>
    <xf numFmtId="4" fontId="51" fillId="0" borderId="0" xfId="0" applyNumberFormat="1" applyFont="1" applyAlignment="1">
      <alignment horizontal="right"/>
    </xf>
    <xf numFmtId="49" fontId="51" fillId="0" borderId="0" xfId="0" applyNumberFormat="1" applyFont="1" applyAlignment="1">
      <alignment horizontal="left" vertical="top"/>
    </xf>
    <xf numFmtId="0" fontId="51" fillId="0" borderId="0" xfId="0" applyFont="1"/>
    <xf numFmtId="0" fontId="52" fillId="0" borderId="0" xfId="0" applyFont="1"/>
    <xf numFmtId="4" fontId="51" fillId="0" borderId="0" xfId="0" applyNumberFormat="1" applyFont="1" applyAlignment="1">
      <alignment horizontal="center"/>
    </xf>
    <xf numFmtId="0" fontId="3" fillId="0" borderId="0" xfId="0" applyFont="1" applyAlignment="1">
      <alignment horizontal="left" wrapText="1" shrinkToFit="1"/>
    </xf>
    <xf numFmtId="2" fontId="14" fillId="0" borderId="2" xfId="0" applyNumberFormat="1" applyFont="1" applyBorder="1"/>
    <xf numFmtId="2" fontId="1" fillId="0" borderId="1" xfId="0" applyNumberFormat="1" applyFont="1" applyBorder="1"/>
    <xf numFmtId="0" fontId="0" fillId="0" borderId="0" xfId="0" applyNumberFormat="1"/>
    <xf numFmtId="0" fontId="0" fillId="0" borderId="0" xfId="0" applyNumberFormat="1" applyBorder="1"/>
    <xf numFmtId="0" fontId="16" fillId="0" borderId="0" xfId="0" applyNumberFormat="1" applyFont="1"/>
    <xf numFmtId="0" fontId="10" fillId="0" borderId="0" xfId="0" applyNumberFormat="1" applyFont="1"/>
    <xf numFmtId="0" fontId="3" fillId="0" borderId="0" xfId="0" applyNumberFormat="1" applyFont="1"/>
    <xf numFmtId="0" fontId="3" fillId="0" borderId="2" xfId="0" applyNumberFormat="1" applyFont="1" applyBorder="1"/>
    <xf numFmtId="0" fontId="18" fillId="0" borderId="0" xfId="0" applyNumberFormat="1" applyFont="1"/>
    <xf numFmtId="0" fontId="1" fillId="0" borderId="0" xfId="0" applyNumberFormat="1" applyFont="1"/>
    <xf numFmtId="0" fontId="18" fillId="0" borderId="0" xfId="0" applyNumberFormat="1" applyFont="1" applyFill="1"/>
    <xf numFmtId="0" fontId="3" fillId="0" borderId="0" xfId="0" applyNumberFormat="1" applyFont="1" applyBorder="1"/>
    <xf numFmtId="0" fontId="6" fillId="0" borderId="0" xfId="0" applyNumberFormat="1" applyFont="1"/>
    <xf numFmtId="0" fontId="51" fillId="0" borderId="0" xfId="0" applyNumberFormat="1" applyFont="1"/>
    <xf numFmtId="49" fontId="0" fillId="0" borderId="3" xfId="0" applyNumberFormat="1" applyBorder="1" applyAlignment="1">
      <alignment horizontal="left" vertical="top"/>
    </xf>
    <xf numFmtId="0" fontId="26" fillId="0" borderId="0" xfId="0" applyFont="1" applyBorder="1" applyAlignment="1">
      <alignment horizontal="center" wrapText="1" shrinkToFit="1"/>
    </xf>
    <xf numFmtId="0" fontId="27" fillId="0" borderId="0" xfId="0" applyFont="1" applyBorder="1" applyAlignment="1">
      <alignment wrapText="1"/>
    </xf>
    <xf numFmtId="49" fontId="6" fillId="0" borderId="1" xfId="0" applyNumberFormat="1" applyFont="1" applyBorder="1" applyAlignment="1">
      <alignment horizontal="left" vertical="top"/>
    </xf>
    <xf numFmtId="0" fontId="28" fillId="0" borderId="0" xfId="0" applyFont="1"/>
    <xf numFmtId="0" fontId="3" fillId="6" borderId="0" xfId="0" applyFont="1" applyFill="1"/>
    <xf numFmtId="0" fontId="0" fillId="0" borderId="0" xfId="0" applyFill="1"/>
    <xf numFmtId="0" fontId="0" fillId="0" borderId="0" xfId="0" applyFill="1" applyAlignment="1">
      <alignment horizontal="center"/>
    </xf>
    <xf numFmtId="4" fontId="0" fillId="0" borderId="0" xfId="0" applyNumberFormat="1" applyFill="1" applyAlignment="1">
      <alignment horizontal="right"/>
    </xf>
    <xf numFmtId="0" fontId="0" fillId="0" borderId="0" xfId="0" applyNumberFormat="1" applyFill="1"/>
    <xf numFmtId="0" fontId="0" fillId="0" borderId="0" xfId="0" applyNumberFormat="1" applyFill="1" applyAlignment="1">
      <alignment horizontal="center" wrapText="1"/>
    </xf>
    <xf numFmtId="0" fontId="14" fillId="0" borderId="0" xfId="0" applyFont="1" applyAlignment="1">
      <alignment horizontal="justify" wrapText="1" shrinkToFit="1"/>
    </xf>
    <xf numFmtId="49" fontId="0" fillId="0" borderId="0" xfId="0" applyNumberFormat="1" applyAlignment="1">
      <alignment horizontal="left" vertical="justify"/>
    </xf>
    <xf numFmtId="2" fontId="3" fillId="0" borderId="0" xfId="0" applyNumberFormat="1" applyFont="1" applyAlignment="1">
      <alignment wrapText="1"/>
    </xf>
    <xf numFmtId="4" fontId="0" fillId="0" borderId="0" xfId="0" applyNumberFormat="1" applyFont="1" applyAlignment="1"/>
    <xf numFmtId="2" fontId="0" fillId="0" borderId="0" xfId="0" applyNumberFormat="1" applyFont="1" applyAlignment="1">
      <alignment wrapText="1" shrinkToFit="1"/>
    </xf>
    <xf numFmtId="4" fontId="0" fillId="0" borderId="0" xfId="0" applyNumberFormat="1" applyFont="1" applyAlignment="1">
      <alignment wrapText="1" shrinkToFit="1"/>
    </xf>
    <xf numFmtId="2" fontId="0" fillId="0" borderId="0" xfId="0" applyNumberFormat="1" applyAlignment="1">
      <alignment wrapText="1" shrinkToFit="1"/>
    </xf>
    <xf numFmtId="2" fontId="0" fillId="0" borderId="0" xfId="0" applyNumberFormat="1" applyFont="1" applyAlignment="1">
      <alignment horizontal="justify" wrapText="1" shrinkToFit="1"/>
    </xf>
    <xf numFmtId="2" fontId="0" fillId="0" borderId="0" xfId="0" applyNumberFormat="1" applyFont="1" applyAlignment="1">
      <alignment horizontal="center"/>
    </xf>
    <xf numFmtId="4" fontId="0" fillId="0" borderId="0" xfId="0" applyNumberFormat="1" applyFont="1" applyAlignment="1">
      <alignment horizontal="right"/>
    </xf>
    <xf numFmtId="4" fontId="0" fillId="0" borderId="0" xfId="0" applyNumberFormat="1" applyFont="1"/>
    <xf numFmtId="2" fontId="0" fillId="0" borderId="0" xfId="0" applyNumberFormat="1" applyFont="1" applyAlignment="1">
      <alignment horizontal="center" wrapText="1" shrinkToFit="1"/>
    </xf>
    <xf numFmtId="4" fontId="0" fillId="0" borderId="0" xfId="0" applyNumberFormat="1" applyFont="1" applyAlignment="1">
      <alignment horizontal="right" wrapText="1" shrinkToFit="1"/>
    </xf>
    <xf numFmtId="2" fontId="0" fillId="0" borderId="0" xfId="0" applyNumberFormat="1" applyAlignment="1">
      <alignment horizontal="left" vertical="top" wrapText="1" shrinkToFit="1"/>
    </xf>
    <xf numFmtId="4" fontId="0" fillId="0" borderId="0" xfId="0" applyNumberFormat="1" applyFont="1" applyAlignment="1">
      <alignment horizontal="left" vertical="top" wrapText="1" shrinkToFit="1"/>
    </xf>
    <xf numFmtId="2" fontId="0" fillId="0" borderId="0" xfId="0" applyNumberFormat="1" applyFont="1" applyAlignment="1">
      <alignment horizontal="justify" wrapText="1"/>
    </xf>
    <xf numFmtId="2" fontId="0" fillId="0" borderId="0" xfId="0" applyNumberFormat="1" applyFont="1" applyAlignment="1">
      <alignment wrapText="1"/>
    </xf>
    <xf numFmtId="2" fontId="3" fillId="0" borderId="0" xfId="0" applyNumberFormat="1" applyFont="1" applyAlignment="1">
      <alignment horizontal="left" vertical="top" wrapText="1" shrinkToFit="1"/>
    </xf>
    <xf numFmtId="49" fontId="1" fillId="3" borderId="4" xfId="0" applyNumberFormat="1" applyFont="1" applyFill="1" applyBorder="1" applyAlignment="1" applyProtection="1">
      <alignment horizontal="left"/>
      <protection locked="0"/>
    </xf>
    <xf numFmtId="49" fontId="1" fillId="3" borderId="5" xfId="0" applyNumberFormat="1" applyFont="1" applyFill="1" applyBorder="1" applyAlignment="1" applyProtection="1">
      <alignment horizontal="center" wrapText="1"/>
      <protection locked="0"/>
    </xf>
    <xf numFmtId="2" fontId="9" fillId="3" borderId="1" xfId="0" applyNumberFormat="1" applyFont="1" applyFill="1" applyBorder="1" applyAlignment="1" applyProtection="1">
      <alignment horizontal="center"/>
      <protection locked="0"/>
    </xf>
    <xf numFmtId="4" fontId="3" fillId="3" borderId="1" xfId="0" applyNumberFormat="1" applyFont="1" applyFill="1" applyBorder="1" applyAlignment="1" applyProtection="1">
      <alignment horizontal="center"/>
      <protection locked="0"/>
    </xf>
    <xf numFmtId="4" fontId="2" fillId="3" borderId="1" xfId="0" applyNumberFormat="1" applyFont="1" applyFill="1" applyBorder="1" applyAlignment="1" applyProtection="1">
      <alignment horizontal="center"/>
      <protection locked="0"/>
    </xf>
    <xf numFmtId="4" fontId="2" fillId="3" borderId="6" xfId="0" applyNumberFormat="1" applyFont="1" applyFill="1" applyBorder="1" applyAlignment="1" applyProtection="1">
      <alignment horizontal="center"/>
      <protection locked="0"/>
    </xf>
    <xf numFmtId="0" fontId="3" fillId="4" borderId="0" xfId="0" applyFont="1" applyFill="1"/>
    <xf numFmtId="49" fontId="1" fillId="3" borderId="5" xfId="0" applyNumberFormat="1" applyFont="1" applyFill="1" applyBorder="1" applyAlignment="1" applyProtection="1">
      <alignment horizontal="left"/>
      <protection locked="0"/>
    </xf>
    <xf numFmtId="0" fontId="1" fillId="3" borderId="5" xfId="0" applyFont="1" applyFill="1" applyBorder="1" applyAlignment="1" applyProtection="1">
      <alignment horizontal="center" wrapText="1"/>
      <protection locked="0"/>
    </xf>
    <xf numFmtId="2" fontId="29" fillId="3" borderId="5" xfId="0" applyNumberFormat="1" applyFont="1" applyFill="1" applyBorder="1" applyAlignment="1" applyProtection="1">
      <alignment horizontal="center"/>
      <protection locked="0"/>
    </xf>
    <xf numFmtId="4" fontId="29" fillId="3" borderId="5" xfId="0" applyNumberFormat="1" applyFont="1" applyFill="1" applyBorder="1" applyAlignment="1" applyProtection="1">
      <alignment horizontal="center"/>
      <protection locked="0"/>
    </xf>
    <xf numFmtId="49" fontId="5" fillId="0" borderId="0" xfId="0" applyNumberFormat="1" applyFont="1" applyFill="1" applyAlignment="1">
      <alignment horizontal="left" vertical="justify"/>
    </xf>
    <xf numFmtId="2" fontId="5" fillId="0" borderId="0" xfId="0" applyNumberFormat="1" applyFont="1" applyFill="1" applyAlignment="1">
      <alignment horizontal="center"/>
    </xf>
    <xf numFmtId="4" fontId="5" fillId="0" borderId="0" xfId="0" applyNumberFormat="1" applyFont="1" applyFill="1" applyAlignment="1">
      <alignment horizontal="right"/>
    </xf>
    <xf numFmtId="4" fontId="5" fillId="0" borderId="0" xfId="0" applyNumberFormat="1" applyFont="1" applyFill="1"/>
    <xf numFmtId="0" fontId="5" fillId="0" borderId="0" xfId="0" applyFont="1" applyFill="1"/>
    <xf numFmtId="49" fontId="3" fillId="0" borderId="0" xfId="0" applyNumberFormat="1" applyFont="1" applyAlignment="1">
      <alignment horizontal="left" vertical="justify"/>
    </xf>
    <xf numFmtId="49" fontId="1" fillId="0" borderId="0" xfId="0" applyNumberFormat="1" applyFont="1" applyBorder="1" applyAlignment="1">
      <alignment horizontal="left" vertical="top"/>
    </xf>
    <xf numFmtId="0" fontId="1" fillId="0" borderId="0" xfId="0" applyFont="1" applyBorder="1"/>
    <xf numFmtId="4" fontId="1" fillId="0" borderId="0" xfId="0" applyNumberFormat="1" applyFont="1" applyBorder="1" applyAlignment="1">
      <alignment horizontal="center"/>
    </xf>
    <xf numFmtId="4" fontId="1" fillId="0" borderId="0" xfId="0" applyNumberFormat="1" applyFont="1" applyBorder="1" applyAlignment="1">
      <alignment horizontal="right"/>
    </xf>
    <xf numFmtId="2" fontId="14" fillId="0" borderId="0" xfId="0" applyNumberFormat="1" applyFont="1" applyBorder="1"/>
    <xf numFmtId="49" fontId="3" fillId="7" borderId="0" xfId="0" applyNumberFormat="1" applyFont="1" applyFill="1" applyAlignment="1">
      <alignment horizontal="left" vertical="justify"/>
    </xf>
    <xf numFmtId="2" fontId="0" fillId="7" borderId="0" xfId="0" applyNumberFormat="1" applyFont="1" applyFill="1" applyAlignment="1">
      <alignment horizontal="center"/>
    </xf>
    <xf numFmtId="4" fontId="0" fillId="7" borderId="0" xfId="0" applyNumberFormat="1" applyFont="1" applyFill="1" applyAlignment="1">
      <alignment horizontal="right"/>
    </xf>
    <xf numFmtId="4" fontId="0" fillId="7" borderId="0" xfId="0" applyNumberFormat="1" applyFont="1" applyFill="1"/>
    <xf numFmtId="0" fontId="0" fillId="7" borderId="0" xfId="0" applyFill="1"/>
    <xf numFmtId="2" fontId="0" fillId="0" borderId="0" xfId="0" applyNumberFormat="1" applyAlignment="1">
      <alignment wrapText="1"/>
    </xf>
    <xf numFmtId="2" fontId="0" fillId="0" borderId="0" xfId="0" applyNumberFormat="1" applyFont="1" applyAlignment="1">
      <alignment vertical="justify" wrapText="1"/>
    </xf>
    <xf numFmtId="4" fontId="0" fillId="0" borderId="0" xfId="0" applyNumberFormat="1" applyFont="1" applyAlignment="1">
      <alignment vertical="justify"/>
    </xf>
    <xf numFmtId="0" fontId="1" fillId="2" borderId="0" xfId="0" applyFont="1" applyFill="1"/>
    <xf numFmtId="2" fontId="0" fillId="0" borderId="0" xfId="0" applyNumberFormat="1" applyAlignment="1">
      <alignment horizontal="justify" vertical="justify" wrapText="1"/>
    </xf>
    <xf numFmtId="4" fontId="0" fillId="0" borderId="0" xfId="0" applyNumberFormat="1" applyFont="1" applyAlignment="1">
      <alignment horizontal="right" vertical="justify"/>
    </xf>
    <xf numFmtId="2" fontId="3" fillId="0" borderId="0" xfId="0" applyNumberFormat="1" applyFont="1" applyAlignment="1">
      <alignment vertical="justify" wrapText="1"/>
    </xf>
    <xf numFmtId="0" fontId="1" fillId="0" borderId="0" xfId="0" applyFont="1" applyAlignment="1">
      <alignment horizontal="center"/>
    </xf>
    <xf numFmtId="0" fontId="3" fillId="0" borderId="2" xfId="0" applyFont="1" applyBorder="1" applyAlignment="1">
      <alignment horizontal="center"/>
    </xf>
    <xf numFmtId="4" fontId="3" fillId="0" borderId="2" xfId="0" applyNumberFormat="1" applyFont="1" applyBorder="1" applyAlignment="1">
      <alignment horizontal="right"/>
    </xf>
    <xf numFmtId="0" fontId="1" fillId="8" borderId="0" xfId="0" applyFont="1" applyFill="1"/>
    <xf numFmtId="0" fontId="1" fillId="0" borderId="2" xfId="0" applyFont="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1" fillId="0" borderId="2" xfId="0" applyNumberFormat="1" applyFont="1" applyBorder="1"/>
    <xf numFmtId="0" fontId="1" fillId="0" borderId="1" xfId="0" applyFont="1" applyBorder="1" applyAlignment="1">
      <alignment horizontal="center"/>
    </xf>
    <xf numFmtId="0" fontId="1" fillId="0" borderId="1" xfId="0" applyFont="1" applyBorder="1" applyAlignment="1">
      <alignment vertical="center"/>
    </xf>
    <xf numFmtId="49" fontId="3" fillId="0" borderId="1" xfId="0" applyNumberFormat="1" applyFont="1" applyBorder="1" applyAlignment="1">
      <alignment horizontal="left" vertical="top"/>
    </xf>
    <xf numFmtId="0" fontId="3" fillId="0" borderId="1" xfId="0" applyFont="1" applyBorder="1" applyAlignment="1">
      <alignment horizontal="center"/>
    </xf>
    <xf numFmtId="0" fontId="31" fillId="0" borderId="0" xfId="0" applyFont="1"/>
    <xf numFmtId="0" fontId="1" fillId="0" borderId="1" xfId="0" applyFont="1" applyBorder="1" applyAlignment="1">
      <alignment horizontal="left"/>
    </xf>
    <xf numFmtId="0" fontId="9" fillId="0" borderId="1" xfId="0" applyFont="1" applyBorder="1" applyAlignment="1">
      <alignment horizontal="center"/>
    </xf>
    <xf numFmtId="4" fontId="9" fillId="0" borderId="1" xfId="0" applyNumberFormat="1" applyFont="1" applyBorder="1" applyAlignment="1">
      <alignment horizontal="right"/>
    </xf>
    <xf numFmtId="2" fontId="4" fillId="0" borderId="0" xfId="0" applyNumberFormat="1" applyFont="1" applyFill="1" applyAlignment="1">
      <alignment horizontal="center" wrapText="1"/>
    </xf>
    <xf numFmtId="0" fontId="3" fillId="0" borderId="0" xfId="0" applyFont="1" applyBorder="1" applyAlignment="1">
      <alignment horizontal="center" wrapText="1"/>
    </xf>
    <xf numFmtId="2" fontId="3" fillId="0" borderId="0" xfId="0" applyNumberFormat="1" applyFont="1" applyFill="1" applyAlignment="1">
      <alignment horizontal="left" vertical="center" wrapText="1"/>
    </xf>
    <xf numFmtId="49" fontId="3" fillId="0" borderId="0" xfId="0" applyNumberFormat="1" applyFont="1" applyFill="1"/>
    <xf numFmtId="2" fontId="53" fillId="0" borderId="0" xfId="0" applyNumberFormat="1" applyFont="1" applyFill="1" applyAlignment="1">
      <alignment horizontal="center" wrapText="1"/>
    </xf>
    <xf numFmtId="2" fontId="53" fillId="9" borderId="0" xfId="0" applyNumberFormat="1" applyFont="1" applyFill="1" applyAlignment="1">
      <alignment wrapText="1"/>
    </xf>
    <xf numFmtId="0" fontId="6" fillId="0" borderId="4" xfId="0" applyFont="1" applyBorder="1" applyAlignment="1">
      <alignment vertical="center"/>
    </xf>
    <xf numFmtId="0" fontId="9" fillId="0" borderId="4" xfId="0" applyFont="1" applyBorder="1" applyAlignment="1">
      <alignment vertical="center"/>
    </xf>
    <xf numFmtId="0" fontId="3" fillId="0" borderId="0" xfId="0" applyFont="1" applyFill="1" applyAlignment="1">
      <alignment horizontal="center"/>
    </xf>
    <xf numFmtId="0" fontId="21" fillId="0" borderId="1" xfId="0" applyNumberFormat="1" applyFont="1" applyBorder="1"/>
    <xf numFmtId="2" fontId="0" fillId="0" borderId="0" xfId="0" applyNumberFormat="1"/>
    <xf numFmtId="49" fontId="1" fillId="0" borderId="0" xfId="0" applyNumberFormat="1" applyFont="1" applyAlignment="1">
      <alignment horizontal="left" vertical="center"/>
    </xf>
    <xf numFmtId="0" fontId="3" fillId="0" borderId="0" xfId="0" applyFont="1" applyAlignment="1">
      <alignment vertical="center"/>
    </xf>
    <xf numFmtId="0" fontId="1" fillId="0" borderId="0" xfId="0" applyFont="1" applyFill="1" applyAlignment="1">
      <alignment vertical="center"/>
    </xf>
    <xf numFmtId="4" fontId="0" fillId="0" borderId="0" xfId="0" applyNumberFormat="1" applyAlignment="1">
      <alignment horizontal="right" vertical="center"/>
    </xf>
    <xf numFmtId="4" fontId="1" fillId="0" borderId="0" xfId="0" applyNumberFormat="1" applyFont="1" applyAlignment="1">
      <alignment horizontal="right" vertical="center"/>
    </xf>
    <xf numFmtId="2" fontId="1" fillId="0" borderId="0" xfId="0" applyNumberFormat="1" applyFont="1" applyAlignment="1">
      <alignment horizontal="right" vertical="center"/>
    </xf>
    <xf numFmtId="0" fontId="6" fillId="0" borderId="0" xfId="0" applyFont="1" applyFill="1" applyAlignment="1">
      <alignment horizontal="center" vertical="center"/>
    </xf>
    <xf numFmtId="0" fontId="9" fillId="0" borderId="0" xfId="0" applyFont="1" applyFill="1" applyAlignment="1">
      <alignment horizontal="center"/>
    </xf>
    <xf numFmtId="4" fontId="9" fillId="0" borderId="0" xfId="0" applyNumberFormat="1" applyFont="1" applyFill="1" applyAlignment="1">
      <alignment horizontal="right"/>
    </xf>
    <xf numFmtId="4" fontId="9" fillId="0" borderId="0" xfId="0" applyNumberFormat="1" applyFont="1" applyFill="1"/>
    <xf numFmtId="0" fontId="9" fillId="0" borderId="0" xfId="0" applyNumberFormat="1" applyFont="1" applyFill="1"/>
    <xf numFmtId="0" fontId="3" fillId="0" borderId="0" xfId="2" applyFont="1" applyBorder="1" applyAlignment="1">
      <alignment horizontal="left" vertical="top"/>
    </xf>
    <xf numFmtId="0" fontId="32" fillId="0" borderId="0" xfId="0" applyFont="1" applyAlignment="1">
      <alignment horizontal="left"/>
    </xf>
    <xf numFmtId="4" fontId="1" fillId="0" borderId="3" xfId="0" applyNumberFormat="1" applyFont="1" applyBorder="1" applyAlignment="1">
      <alignment horizontal="right"/>
    </xf>
    <xf numFmtId="0" fontId="3" fillId="0" borderId="0" xfId="0" applyFont="1" applyAlignment="1">
      <alignment horizontal="left" vertical="top"/>
    </xf>
    <xf numFmtId="0" fontId="27" fillId="0" borderId="0" xfId="0" applyFont="1" applyBorder="1" applyAlignment="1">
      <alignment horizontal="center" wrapText="1"/>
    </xf>
    <xf numFmtId="0" fontId="18" fillId="0" borderId="0" xfId="2" applyFont="1" applyBorder="1" applyAlignment="1">
      <alignment horizontal="center"/>
    </xf>
    <xf numFmtId="49" fontId="1" fillId="0" borderId="0" xfId="0" applyNumberFormat="1" applyFont="1" applyAlignment="1">
      <alignment horizontal="center" vertical="top" wrapText="1"/>
    </xf>
    <xf numFmtId="0" fontId="1" fillId="0" borderId="3" xfId="0" applyFont="1" applyBorder="1"/>
    <xf numFmtId="0" fontId="1" fillId="0" borderId="3" xfId="0" applyFont="1" applyBorder="1" applyAlignment="1">
      <alignment horizontal="center"/>
    </xf>
    <xf numFmtId="0" fontId="6" fillId="0" borderId="0" xfId="0" applyFont="1" applyFill="1" applyAlignment="1">
      <alignment horizontal="left" vertical="center"/>
    </xf>
    <xf numFmtId="0" fontId="6" fillId="0" borderId="7" xfId="0" applyFont="1" applyBorder="1" applyAlignment="1">
      <alignment vertical="center"/>
    </xf>
    <xf numFmtId="0" fontId="9" fillId="0" borderId="3" xfId="0" applyFont="1" applyBorder="1" applyAlignment="1">
      <alignment horizontal="center"/>
    </xf>
    <xf numFmtId="4" fontId="9" fillId="0" borderId="3" xfId="0" applyNumberFormat="1" applyFont="1" applyBorder="1" applyAlignment="1">
      <alignment horizontal="right"/>
    </xf>
    <xf numFmtId="0" fontId="9" fillId="0" borderId="8" xfId="0" applyFont="1" applyBorder="1" applyAlignment="1">
      <alignment vertical="center"/>
    </xf>
    <xf numFmtId="0" fontId="9" fillId="0" borderId="9" xfId="0" applyFont="1" applyBorder="1" applyAlignment="1">
      <alignment horizontal="center"/>
    </xf>
    <xf numFmtId="4" fontId="9" fillId="0" borderId="9" xfId="0" applyNumberFormat="1" applyFont="1" applyBorder="1" applyAlignment="1">
      <alignment horizontal="right"/>
    </xf>
    <xf numFmtId="0" fontId="21" fillId="0" borderId="0" xfId="0" applyNumberFormat="1" applyFont="1" applyAlignment="1" applyProtection="1">
      <alignment horizontal="left" vertical="top"/>
      <protection locked="0"/>
    </xf>
    <xf numFmtId="0" fontId="21" fillId="0" borderId="0" xfId="0" applyFont="1" applyAlignment="1" applyProtection="1">
      <alignment vertical="top" wrapText="1"/>
      <protection locked="0"/>
    </xf>
    <xf numFmtId="0" fontId="18" fillId="0" borderId="0" xfId="0" applyFont="1"/>
    <xf numFmtId="0" fontId="18" fillId="0" borderId="0" xfId="0" applyNumberFormat="1" applyFont="1" applyAlignment="1" applyProtection="1">
      <alignment horizontal="left" vertical="top"/>
      <protection locked="0"/>
    </xf>
    <xf numFmtId="0" fontId="18" fillId="0" borderId="0" xfId="0" quotePrefix="1" applyFont="1" applyAlignment="1" applyProtection="1">
      <alignment horizontal="left" vertical="top" wrapText="1"/>
      <protection locked="0"/>
    </xf>
    <xf numFmtId="0" fontId="21" fillId="0" borderId="1" xfId="0" applyNumberFormat="1" applyFont="1" applyBorder="1" applyAlignment="1" applyProtection="1">
      <alignment horizontal="left" vertical="top"/>
      <protection locked="0"/>
    </xf>
    <xf numFmtId="0" fontId="21" fillId="0" borderId="1" xfId="0" applyFont="1" applyBorder="1" applyAlignment="1" applyProtection="1">
      <alignment vertical="top"/>
      <protection locked="0"/>
    </xf>
    <xf numFmtId="0" fontId="18" fillId="0" borderId="0" xfId="0" applyNumberFormat="1" applyFont="1" applyAlignment="1" applyProtection="1">
      <alignment horizontal="left"/>
      <protection locked="0"/>
    </xf>
    <xf numFmtId="4" fontId="19" fillId="0" borderId="0" xfId="0" applyNumberFormat="1" applyFont="1" applyAlignment="1" applyProtection="1">
      <protection locked="0"/>
    </xf>
    <xf numFmtId="4" fontId="18" fillId="0" borderId="0" xfId="0" applyNumberFormat="1" applyFont="1" applyAlignment="1"/>
    <xf numFmtId="0" fontId="18" fillId="0" borderId="0" xfId="0" applyFont="1" applyAlignment="1"/>
    <xf numFmtId="0" fontId="18" fillId="0" borderId="0" xfId="0" quotePrefix="1" applyFont="1" applyAlignment="1" applyProtection="1">
      <alignment vertical="top" wrapText="1"/>
      <protection locked="0"/>
    </xf>
    <xf numFmtId="0" fontId="18" fillId="0" borderId="0" xfId="0" quotePrefix="1" applyFont="1" applyAlignment="1" applyProtection="1">
      <alignment wrapText="1"/>
      <protection locked="0"/>
    </xf>
    <xf numFmtId="0" fontId="37" fillId="0" borderId="0" xfId="0" applyNumberFormat="1" applyFont="1" applyAlignment="1" applyProtection="1">
      <alignment horizontal="left" vertical="top"/>
      <protection locked="0"/>
    </xf>
    <xf numFmtId="0" fontId="37" fillId="0" borderId="0" xfId="0" applyFont="1" applyAlignment="1" applyProtection="1">
      <alignment vertical="top"/>
      <protection locked="0"/>
    </xf>
    <xf numFmtId="0" fontId="37" fillId="0" borderId="0" xfId="0" applyFont="1" applyAlignment="1" applyProtection="1">
      <alignment horizontal="center"/>
      <protection locked="0"/>
    </xf>
    <xf numFmtId="4" fontId="38" fillId="0" borderId="0" xfId="0" applyNumberFormat="1" applyFont="1" applyProtection="1">
      <protection locked="0"/>
    </xf>
    <xf numFmtId="4" fontId="37" fillId="0" borderId="0" xfId="0" applyNumberFormat="1" applyFont="1"/>
    <xf numFmtId="0" fontId="39" fillId="0" borderId="0" xfId="0" applyFont="1"/>
    <xf numFmtId="0" fontId="40" fillId="0" borderId="1" xfId="0" applyNumberFormat="1" applyFont="1" applyBorder="1" applyAlignment="1" applyProtection="1">
      <alignment horizontal="left" vertical="top"/>
      <protection locked="0"/>
    </xf>
    <xf numFmtId="0" fontId="40" fillId="0" borderId="1" xfId="0" applyFont="1" applyBorder="1" applyAlignment="1" applyProtection="1">
      <alignment vertical="top"/>
      <protection locked="0"/>
    </xf>
    <xf numFmtId="0" fontId="40" fillId="0" borderId="1" xfId="0" applyFont="1" applyBorder="1" applyAlignment="1" applyProtection="1">
      <alignment horizontal="center"/>
      <protection locked="0"/>
    </xf>
    <xf numFmtId="4" fontId="41" fillId="0" borderId="1" xfId="0" applyNumberFormat="1" applyFont="1" applyBorder="1" applyProtection="1">
      <protection locked="0"/>
    </xf>
    <xf numFmtId="4" fontId="40" fillId="0" borderId="1" xfId="0" applyNumberFormat="1" applyFont="1" applyBorder="1"/>
    <xf numFmtId="0" fontId="40" fillId="0" borderId="0" xfId="0" applyFont="1"/>
    <xf numFmtId="0" fontId="37" fillId="0" borderId="10" xfId="0" applyNumberFormat="1" applyFont="1" applyBorder="1" applyAlignment="1" applyProtection="1">
      <alignment horizontal="left" vertical="center"/>
      <protection locked="0"/>
    </xf>
    <xf numFmtId="4" fontId="37" fillId="0" borderId="10" xfId="0" applyNumberFormat="1" applyFont="1" applyBorder="1" applyAlignment="1">
      <alignment vertical="center"/>
    </xf>
    <xf numFmtId="0" fontId="39" fillId="0" borderId="0" xfId="0" applyFont="1" applyAlignment="1">
      <alignment vertical="center"/>
    </xf>
    <xf numFmtId="0" fontId="37" fillId="0" borderId="0" xfId="0" applyNumberFormat="1" applyFont="1" applyBorder="1" applyAlignment="1" applyProtection="1">
      <alignment horizontal="left" vertical="top"/>
      <protection locked="0"/>
    </xf>
    <xf numFmtId="0" fontId="37" fillId="0" borderId="0" xfId="0" applyFont="1" applyBorder="1" applyAlignment="1" applyProtection="1">
      <alignment vertical="top"/>
      <protection locked="0"/>
    </xf>
    <xf numFmtId="0" fontId="37" fillId="0" borderId="0" xfId="0" applyFont="1" applyBorder="1" applyAlignment="1" applyProtection="1">
      <alignment horizontal="center"/>
      <protection locked="0"/>
    </xf>
    <xf numFmtId="4" fontId="38" fillId="0" borderId="0" xfId="0" applyNumberFormat="1" applyFont="1" applyBorder="1" applyProtection="1">
      <protection locked="0"/>
    </xf>
    <xf numFmtId="4" fontId="37" fillId="0" borderId="0" xfId="0" applyNumberFormat="1" applyFont="1" applyBorder="1"/>
    <xf numFmtId="0" fontId="18" fillId="0" borderId="0" xfId="0" applyFont="1" applyBorder="1"/>
    <xf numFmtId="0" fontId="3" fillId="0" borderId="0" xfId="1" applyFont="1"/>
    <xf numFmtId="49" fontId="1" fillId="0" borderId="0" xfId="3" applyNumberFormat="1" applyFont="1" applyAlignment="1">
      <alignment horizontal="center"/>
    </xf>
    <xf numFmtId="0" fontId="3" fillId="0" borderId="0" xfId="3" applyNumberFormat="1" applyFont="1" applyAlignment="1">
      <alignment horizontal="center"/>
    </xf>
    <xf numFmtId="0" fontId="3" fillId="0" borderId="0" xfId="3" applyNumberFormat="1" applyFont="1" applyAlignment="1">
      <alignment horizontal="center" vertical="center"/>
    </xf>
    <xf numFmtId="0" fontId="3" fillId="0" borderId="0" xfId="0" applyFont="1" applyAlignment="1">
      <alignment vertical="top" wrapText="1"/>
    </xf>
    <xf numFmtId="0" fontId="1" fillId="0" borderId="0" xfId="0" applyFont="1" applyAlignment="1">
      <alignment vertical="top" wrapText="1"/>
    </xf>
    <xf numFmtId="0" fontId="49" fillId="0" borderId="0" xfId="0" applyFont="1" applyAlignment="1">
      <alignment vertical="top" wrapText="1"/>
    </xf>
    <xf numFmtId="49" fontId="3" fillId="0" borderId="0" xfId="0" applyNumberFormat="1" applyFont="1" applyAlignment="1">
      <alignment vertical="top" wrapText="1"/>
    </xf>
    <xf numFmtId="49" fontId="3" fillId="0" borderId="0" xfId="0" quotePrefix="1" applyNumberFormat="1" applyFont="1" applyAlignment="1">
      <alignment vertical="top" wrapText="1"/>
    </xf>
    <xf numFmtId="0" fontId="3" fillId="0" borderId="0" xfId="0" quotePrefix="1" applyFont="1" applyAlignment="1">
      <alignment vertical="top" wrapText="1"/>
    </xf>
    <xf numFmtId="0" fontId="50" fillId="0" borderId="0" xfId="0" applyFont="1" applyAlignment="1">
      <alignment vertical="top" wrapText="1"/>
    </xf>
    <xf numFmtId="166" fontId="48" fillId="0" borderId="5" xfId="4" applyNumberFormat="1" applyFont="1" applyFill="1" applyBorder="1" applyAlignment="1" applyProtection="1">
      <alignment horizontal="center" vertical="center" wrapText="1"/>
    </xf>
    <xf numFmtId="0" fontId="48" fillId="0" borderId="5" xfId="4" applyFont="1" applyBorder="1" applyAlignment="1" applyProtection="1">
      <alignment horizontal="center" vertical="center" wrapText="1"/>
    </xf>
    <xf numFmtId="1" fontId="48" fillId="0" borderId="5" xfId="4" applyNumberFormat="1" applyFont="1" applyBorder="1" applyAlignment="1">
      <alignment horizontal="center" vertical="center" wrapText="1"/>
    </xf>
    <xf numFmtId="165" fontId="48" fillId="0" borderId="5" xfId="4" applyNumberFormat="1" applyFont="1" applyBorder="1" applyAlignment="1">
      <alignment horizontal="center" vertical="center" wrapText="1"/>
    </xf>
    <xf numFmtId="0" fontId="24" fillId="0" borderId="0" xfId="0" applyFont="1" applyAlignment="1" applyProtection="1">
      <alignment vertical="top" wrapText="1"/>
      <protection locked="0"/>
    </xf>
    <xf numFmtId="0" fontId="0" fillId="0" borderId="0" xfId="0" applyAlignment="1">
      <alignment wrapText="1"/>
    </xf>
    <xf numFmtId="4" fontId="3" fillId="0" borderId="0" xfId="0" applyNumberFormat="1" applyFont="1" applyAlignment="1">
      <alignment horizontal="right"/>
    </xf>
    <xf numFmtId="4" fontId="0" fillId="0" borderId="0" xfId="0" applyNumberFormat="1" applyAlignment="1">
      <alignment horizontal="right" wrapText="1"/>
    </xf>
    <xf numFmtId="0" fontId="44" fillId="0" borderId="5" xfId="4" applyFont="1" applyBorder="1" applyAlignment="1" applyProtection="1">
      <alignment horizontal="center" vertical="center"/>
    </xf>
    <xf numFmtId="167" fontId="46" fillId="0" borderId="5" xfId="4" applyNumberFormat="1" applyFont="1" applyBorder="1" applyAlignment="1" applyProtection="1">
      <alignment horizontal="right" vertical="center"/>
      <protection locked="0"/>
    </xf>
    <xf numFmtId="164" fontId="45" fillId="0" borderId="5" xfId="4" applyNumberFormat="1" applyFont="1" applyBorder="1" applyAlignment="1">
      <alignment horizontal="right" vertical="center"/>
    </xf>
    <xf numFmtId="0" fontId="11" fillId="0" borderId="0" xfId="0" applyFont="1" applyAlignment="1">
      <alignment vertical="center"/>
    </xf>
    <xf numFmtId="0" fontId="43" fillId="0" borderId="5" xfId="4" applyFont="1" applyBorder="1" applyAlignment="1" applyProtection="1">
      <alignment vertical="center" wrapText="1"/>
    </xf>
    <xf numFmtId="0" fontId="3" fillId="0" borderId="5" xfId="4" applyFont="1" applyFill="1" applyBorder="1" applyAlignment="1" applyProtection="1">
      <alignment horizontal="center" vertical="center" wrapText="1"/>
    </xf>
    <xf numFmtId="49" fontId="3" fillId="0" borderId="5" xfId="4" applyNumberFormat="1" applyFont="1" applyBorder="1" applyAlignment="1" applyProtection="1">
      <alignment horizontal="center" vertical="center"/>
    </xf>
    <xf numFmtId="49" fontId="0" fillId="0" borderId="0" xfId="0" applyNumberForma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Alignment="1">
      <alignment horizontal="center" vertical="center"/>
    </xf>
    <xf numFmtId="49" fontId="0" fillId="0" borderId="3" xfId="0" applyNumberFormat="1" applyBorder="1" applyAlignment="1">
      <alignment horizontal="center" vertical="center"/>
    </xf>
    <xf numFmtId="49" fontId="1" fillId="5" borderId="5" xfId="4" applyNumberFormat="1" applyFont="1" applyFill="1" applyBorder="1" applyAlignment="1" applyProtection="1">
      <alignment horizontal="center" vertical="center"/>
    </xf>
    <xf numFmtId="49" fontId="43" fillId="0" borderId="5" xfId="4" applyNumberFormat="1" applyFont="1" applyBorder="1" applyAlignment="1" applyProtection="1">
      <alignment horizontal="center" vertical="center"/>
    </xf>
    <xf numFmtId="49" fontId="43" fillId="0" borderId="5" xfId="4" applyNumberFormat="1" applyFont="1" applyBorder="1" applyAlignment="1">
      <alignment horizontal="center" vertical="center"/>
    </xf>
    <xf numFmtId="49" fontId="29" fillId="0" borderId="5" xfId="4" applyNumberFormat="1" applyFont="1" applyBorder="1" applyAlignment="1" applyProtection="1">
      <alignment horizontal="center" vertical="center"/>
    </xf>
    <xf numFmtId="0" fontId="43" fillId="0" borderId="5" xfId="4" applyFont="1" applyBorder="1" applyAlignment="1" applyProtection="1">
      <alignment horizontal="center" vertical="center"/>
    </xf>
    <xf numFmtId="0" fontId="1" fillId="0" borderId="5" xfId="4" applyFont="1" applyBorder="1" applyAlignment="1" applyProtection="1">
      <alignment horizontal="center" vertical="center"/>
    </xf>
    <xf numFmtId="0" fontId="3" fillId="0" borderId="5" xfId="4" applyFont="1" applyBorder="1" applyAlignment="1" applyProtection="1">
      <alignment horizontal="center" vertical="center"/>
    </xf>
    <xf numFmtId="0" fontId="3" fillId="0" borderId="0" xfId="4" applyFont="1" applyFill="1" applyBorder="1" applyAlignment="1" applyProtection="1">
      <alignment horizontal="center" vertical="center"/>
    </xf>
    <xf numFmtId="0" fontId="3" fillId="0" borderId="3" xfId="4" applyFont="1" applyBorder="1" applyAlignment="1" applyProtection="1">
      <alignment horizontal="center" vertical="center"/>
    </xf>
    <xf numFmtId="0" fontId="3" fillId="0" borderId="2" xfId="4" applyFont="1" applyBorder="1" applyAlignment="1" applyProtection="1">
      <alignment horizontal="center" vertical="center"/>
    </xf>
    <xf numFmtId="0" fontId="0" fillId="0" borderId="0" xfId="0" applyAlignment="1">
      <alignment vertical="center" wrapText="1" shrinkToFit="1"/>
    </xf>
    <xf numFmtId="0" fontId="0" fillId="0" borderId="0" xfId="0" applyAlignment="1">
      <alignment horizontal="center" vertical="center" wrapText="1" shrinkToFit="1"/>
    </xf>
    <xf numFmtId="0" fontId="0" fillId="0" borderId="0" xfId="0" applyNumberFormat="1" applyAlignment="1">
      <alignment vertical="center"/>
    </xf>
    <xf numFmtId="0" fontId="0" fillId="0" borderId="0" xfId="0" applyAlignment="1">
      <alignment vertical="center"/>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4" fontId="0" fillId="0" borderId="0" xfId="0" applyNumberFormat="1" applyBorder="1" applyAlignment="1">
      <alignment horizontal="right" vertical="center"/>
    </xf>
    <xf numFmtId="0" fontId="0" fillId="0" borderId="0" xfId="0" applyNumberFormat="1" applyBorder="1" applyAlignment="1">
      <alignment vertical="center"/>
    </xf>
    <xf numFmtId="0" fontId="32" fillId="0" borderId="0" xfId="0" applyFont="1" applyAlignment="1">
      <alignment horizontal="left" vertical="center"/>
    </xf>
    <xf numFmtId="0" fontId="0" fillId="0" borderId="0" xfId="0" applyAlignment="1">
      <alignment horizontal="center" vertical="center"/>
    </xf>
    <xf numFmtId="0" fontId="0" fillId="0" borderId="0" xfId="0" applyFill="1" applyAlignment="1">
      <alignment vertical="center"/>
    </xf>
    <xf numFmtId="0" fontId="11" fillId="0" borderId="0" xfId="0" applyFont="1" applyFill="1" applyAlignment="1">
      <alignment vertical="center"/>
    </xf>
    <xf numFmtId="0" fontId="6" fillId="0" borderId="0" xfId="0" applyFont="1" applyFill="1" applyAlignment="1">
      <alignment horizontal="center" vertical="center" wrapText="1" shrinkToFit="1"/>
    </xf>
    <xf numFmtId="0" fontId="9" fillId="0" borderId="0" xfId="0" applyFont="1" applyFill="1" applyAlignment="1">
      <alignment horizontal="center" vertical="center" wrapText="1"/>
    </xf>
    <xf numFmtId="0" fontId="0" fillId="0" borderId="0" xfId="0" applyNumberFormat="1" applyFill="1" applyAlignment="1">
      <alignment horizontal="center" vertical="center" wrapText="1"/>
    </xf>
    <xf numFmtId="0" fontId="3" fillId="0" borderId="0" xfId="0" applyFont="1" applyAlignment="1">
      <alignment horizontal="left" vertical="center" wrapText="1" shrinkToFit="1"/>
    </xf>
    <xf numFmtId="0" fontId="3" fillId="0" borderId="0" xfId="0" applyFont="1" applyAlignment="1">
      <alignment horizontal="left" vertical="center"/>
    </xf>
    <xf numFmtId="0" fontId="1" fillId="0" borderId="0" xfId="0" applyFont="1" applyAlignment="1">
      <alignment horizontal="left" vertical="center" wrapText="1" shrinkToFit="1"/>
    </xf>
    <xf numFmtId="0" fontId="0" fillId="0" borderId="0" xfId="0" applyAlignment="1">
      <alignment horizontal="left" vertical="center" wrapText="1" shrinkToFit="1"/>
    </xf>
    <xf numFmtId="0" fontId="26" fillId="0" borderId="0" xfId="0" applyFont="1" applyBorder="1" applyAlignment="1">
      <alignment horizontal="center" vertical="center" wrapText="1" shrinkToFit="1"/>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8" fillId="0" borderId="0" xfId="2" applyFont="1" applyBorder="1" applyAlignment="1">
      <alignment horizontal="left" vertical="center"/>
    </xf>
    <xf numFmtId="0" fontId="3" fillId="0" borderId="0" xfId="0" applyFont="1" applyAlignment="1">
      <alignment horizontal="center" vertical="center"/>
    </xf>
    <xf numFmtId="0" fontId="3" fillId="0" borderId="0" xfId="2" applyFont="1" applyBorder="1" applyAlignment="1">
      <alignment horizontal="left" vertical="center"/>
    </xf>
    <xf numFmtId="0" fontId="23" fillId="0" borderId="0" xfId="2" applyFont="1" applyBorder="1" applyAlignment="1">
      <alignment horizontal="left" vertical="center"/>
    </xf>
    <xf numFmtId="0" fontId="18" fillId="0" borderId="0" xfId="2" applyFont="1" applyBorder="1" applyAlignment="1">
      <alignment horizontal="center" vertical="center"/>
    </xf>
    <xf numFmtId="0" fontId="47" fillId="0" borderId="5" xfId="4" applyFont="1" applyBorder="1" applyAlignment="1" applyProtection="1">
      <alignment horizontal="left" vertical="center" wrapText="1"/>
    </xf>
    <xf numFmtId="0" fontId="43" fillId="0" borderId="5" xfId="4" applyFont="1" applyBorder="1" applyAlignment="1" applyProtection="1">
      <alignment horizontal="center" vertical="center" wrapText="1"/>
    </xf>
    <xf numFmtId="167" fontId="46" fillId="0" borderId="5" xfId="4" applyNumberFormat="1" applyFont="1" applyBorder="1" applyAlignment="1" applyProtection="1">
      <alignment horizontal="right" vertical="center"/>
    </xf>
    <xf numFmtId="164" fontId="46" fillId="0" borderId="5" xfId="4" applyNumberFormat="1" applyFont="1" applyBorder="1" applyAlignment="1">
      <alignment horizontal="right" vertical="center"/>
    </xf>
    <xf numFmtId="0" fontId="44" fillId="0" borderId="5" xfId="4" applyFont="1" applyBorder="1" applyAlignment="1" applyProtection="1">
      <alignment horizontal="center" vertical="center" wrapText="1"/>
    </xf>
    <xf numFmtId="1" fontId="29" fillId="0" borderId="5" xfId="4" applyNumberFormat="1" applyFont="1" applyBorder="1" applyAlignment="1" applyProtection="1">
      <alignment horizontal="right" vertical="center"/>
      <protection locked="0"/>
    </xf>
    <xf numFmtId="165" fontId="44" fillId="0" borderId="5" xfId="4" applyNumberFormat="1" applyFont="1" applyBorder="1" applyAlignment="1">
      <alignment horizontal="right" vertical="center"/>
    </xf>
    <xf numFmtId="1" fontId="43" fillId="0" borderId="5" xfId="4" applyNumberFormat="1" applyFont="1" applyBorder="1" applyAlignment="1" applyProtection="1">
      <alignment horizontal="right" vertical="center"/>
      <protection locked="0"/>
    </xf>
    <xf numFmtId="165" fontId="43" fillId="0" borderId="5" xfId="4" applyNumberFormat="1" applyFont="1" applyBorder="1" applyAlignment="1">
      <alignment horizontal="right" vertical="center"/>
    </xf>
    <xf numFmtId="0" fontId="47" fillId="0" borderId="5" xfId="4" applyFont="1" applyBorder="1" applyAlignment="1" applyProtection="1">
      <alignment vertical="center" wrapText="1"/>
    </xf>
    <xf numFmtId="1" fontId="43" fillId="0" borderId="5" xfId="4" applyNumberFormat="1" applyFont="1" applyBorder="1" applyAlignment="1" applyProtection="1">
      <alignment horizontal="right" vertical="center"/>
    </xf>
    <xf numFmtId="164" fontId="46" fillId="0" borderId="5" xfId="4" applyNumberFormat="1" applyFont="1" applyFill="1" applyBorder="1" applyAlignment="1">
      <alignment horizontal="right" vertical="center"/>
    </xf>
    <xf numFmtId="0" fontId="43" fillId="0" borderId="5" xfId="4" applyFont="1" applyBorder="1" applyAlignment="1">
      <alignment vertical="center" wrapText="1"/>
    </xf>
    <xf numFmtId="0" fontId="47" fillId="0" borderId="5" xfId="4" applyFont="1" applyBorder="1" applyAlignment="1">
      <alignment vertical="center" wrapText="1"/>
    </xf>
    <xf numFmtId="4" fontId="46" fillId="0" borderId="5" xfId="4" applyNumberFormat="1" applyFont="1" applyBorder="1" applyAlignment="1">
      <alignment horizontal="right" vertical="center"/>
    </xf>
    <xf numFmtId="0" fontId="46" fillId="0" borderId="5" xfId="4" applyFont="1" applyBorder="1" applyAlignment="1">
      <alignment vertical="center" wrapText="1"/>
    </xf>
    <xf numFmtId="0" fontId="46" fillId="0" borderId="5" xfId="4" applyFont="1" applyBorder="1" applyAlignment="1">
      <alignment vertical="center"/>
    </xf>
    <xf numFmtId="166" fontId="43" fillId="0" borderId="5" xfId="4" applyNumberFormat="1" applyFont="1" applyBorder="1" applyAlignment="1" applyProtection="1">
      <alignment vertical="center" wrapText="1"/>
    </xf>
    <xf numFmtId="0" fontId="43" fillId="0" borderId="5" xfId="4" applyFont="1" applyBorder="1" applyAlignment="1">
      <alignment horizontal="center" vertical="center"/>
    </xf>
    <xf numFmtId="4" fontId="43" fillId="0" borderId="5" xfId="4" applyNumberFormat="1" applyFont="1" applyBorder="1" applyAlignment="1">
      <alignment horizontal="right" vertical="center"/>
    </xf>
    <xf numFmtId="0" fontId="44" fillId="0" borderId="5" xfId="4" applyFont="1" applyBorder="1" applyAlignment="1">
      <alignment horizontal="center" vertical="center"/>
    </xf>
    <xf numFmtId="1" fontId="43" fillId="0" borderId="5" xfId="4" applyNumberFormat="1" applyFont="1" applyBorder="1" applyAlignment="1">
      <alignment horizontal="right" vertical="center"/>
    </xf>
    <xf numFmtId="168" fontId="29" fillId="0" borderId="5" xfId="4" applyNumberFormat="1" applyFont="1" applyBorder="1" applyAlignment="1">
      <alignment horizontal="right" vertical="center"/>
    </xf>
    <xf numFmtId="165" fontId="29" fillId="0" borderId="5" xfId="4" applyNumberFormat="1" applyFont="1" applyBorder="1" applyAlignment="1">
      <alignment horizontal="right" vertical="center"/>
    </xf>
    <xf numFmtId="166" fontId="1" fillId="0" borderId="5" xfId="4" applyNumberFormat="1" applyFont="1" applyBorder="1" applyAlignment="1" applyProtection="1">
      <alignment horizontal="left" vertical="center" wrapText="1"/>
    </xf>
    <xf numFmtId="1" fontId="3" fillId="0" borderId="5" xfId="4" applyNumberFormat="1" applyFont="1" applyBorder="1" applyAlignment="1" applyProtection="1">
      <alignment vertical="center"/>
      <protection locked="0"/>
    </xf>
    <xf numFmtId="166" fontId="1" fillId="0" borderId="5" xfId="4" applyNumberFormat="1" applyFont="1" applyBorder="1" applyAlignment="1" applyProtection="1">
      <alignment vertical="center"/>
    </xf>
    <xf numFmtId="166" fontId="3" fillId="0" borderId="0" xfId="4" applyNumberFormat="1" applyFont="1" applyFill="1" applyBorder="1" applyAlignment="1" applyProtection="1">
      <alignment vertical="center"/>
    </xf>
    <xf numFmtId="1" fontId="3" fillId="0" borderId="0" xfId="4" applyNumberFormat="1" applyFont="1" applyFill="1" applyBorder="1" applyAlignment="1">
      <alignment vertical="center"/>
    </xf>
    <xf numFmtId="165" fontId="3" fillId="0" borderId="0" xfId="4" applyNumberFormat="1" applyFont="1" applyFill="1" applyBorder="1" applyAlignment="1">
      <alignment vertical="center"/>
    </xf>
    <xf numFmtId="166" fontId="1" fillId="0" borderId="3" xfId="4" applyNumberFormat="1" applyFont="1" applyBorder="1" applyAlignment="1" applyProtection="1">
      <alignment vertical="center"/>
    </xf>
    <xf numFmtId="1" fontId="3" fillId="0" borderId="3" xfId="4" applyNumberFormat="1" applyFont="1" applyBorder="1" applyAlignment="1" applyProtection="1">
      <alignment vertical="center"/>
      <protection locked="0"/>
    </xf>
    <xf numFmtId="165" fontId="29" fillId="0" borderId="3" xfId="4" applyNumberFormat="1" applyFont="1" applyBorder="1" applyAlignment="1">
      <alignment horizontal="right" vertical="center"/>
    </xf>
    <xf numFmtId="166" fontId="1" fillId="0" borderId="2" xfId="4" applyNumberFormat="1" applyFont="1" applyBorder="1" applyAlignment="1" applyProtection="1">
      <alignment vertical="center"/>
    </xf>
    <xf numFmtId="1" fontId="3" fillId="0" borderId="2" xfId="4" applyNumberFormat="1" applyFont="1" applyBorder="1" applyAlignment="1" applyProtection="1">
      <alignment vertical="center"/>
      <protection locked="0"/>
    </xf>
    <xf numFmtId="165" fontId="29" fillId="0" borderId="2" xfId="4" applyNumberFormat="1" applyFont="1" applyBorder="1" applyAlignment="1">
      <alignment horizontal="right" vertical="center"/>
    </xf>
    <xf numFmtId="0" fontId="43" fillId="0" borderId="5" xfId="4" applyFont="1" applyFill="1" applyBorder="1" applyAlignment="1" applyProtection="1">
      <alignment vertical="center" wrapText="1"/>
    </xf>
    <xf numFmtId="166" fontId="1" fillId="0" borderId="0" xfId="4" applyNumberFormat="1" applyFont="1" applyFill="1" applyBorder="1" applyAlignment="1" applyProtection="1">
      <alignment vertical="center"/>
    </xf>
    <xf numFmtId="166" fontId="3" fillId="0" borderId="4" xfId="4" applyNumberFormat="1" applyFill="1" applyBorder="1" applyAlignment="1" applyProtection="1">
      <alignment vertical="center"/>
    </xf>
    <xf numFmtId="0" fontId="3" fillId="0" borderId="1" xfId="4" applyFont="1" applyFill="1" applyBorder="1" applyAlignment="1" applyProtection="1">
      <alignment horizontal="center" vertical="center"/>
    </xf>
    <xf numFmtId="1" fontId="3" fillId="0" borderId="1" xfId="4" applyNumberFormat="1" applyFont="1" applyFill="1" applyBorder="1" applyAlignment="1">
      <alignment vertical="center"/>
    </xf>
    <xf numFmtId="165" fontId="3" fillId="0" borderId="5" xfId="4" applyNumberFormat="1" applyFont="1" applyFill="1" applyBorder="1" applyAlignment="1">
      <alignment vertical="center"/>
    </xf>
    <xf numFmtId="166" fontId="3" fillId="0" borderId="1" xfId="4" applyNumberFormat="1" applyFont="1" applyFill="1" applyBorder="1" applyAlignment="1" applyProtection="1">
      <alignment vertical="center"/>
    </xf>
    <xf numFmtId="165" fontId="3" fillId="0" borderId="1" xfId="4" applyNumberFormat="1" applyFont="1" applyFill="1" applyBorder="1" applyAlignment="1">
      <alignment vertical="center"/>
    </xf>
    <xf numFmtId="1" fontId="1" fillId="0" borderId="0" xfId="4" applyNumberFormat="1" applyFont="1" applyFill="1" applyBorder="1" applyAlignment="1">
      <alignment horizontal="right" vertical="center"/>
    </xf>
    <xf numFmtId="4" fontId="3" fillId="0" borderId="0" xfId="0" applyNumberFormat="1" applyFont="1" applyAlignment="1">
      <alignment horizontal="center" vertical="center"/>
    </xf>
    <xf numFmtId="4" fontId="3" fillId="0" borderId="0" xfId="0" applyNumberFormat="1" applyFont="1" applyAlignment="1">
      <alignment horizontal="right" vertical="center"/>
    </xf>
    <xf numFmtId="0" fontId="3" fillId="0" borderId="0" xfId="0" applyNumberFormat="1" applyFont="1" applyAlignment="1">
      <alignment vertical="center"/>
    </xf>
    <xf numFmtId="4" fontId="0" fillId="0" borderId="0" xfId="0" applyNumberFormat="1" applyAlignment="1">
      <alignment horizontal="center" vertical="center" wrapText="1" shrinkToFit="1"/>
    </xf>
    <xf numFmtId="4" fontId="0" fillId="0" borderId="0" xfId="0" applyNumberFormat="1" applyBorder="1" applyAlignment="1">
      <alignment horizontal="center" vertical="center" wrapText="1" shrinkToFit="1"/>
    </xf>
    <xf numFmtId="0" fontId="46" fillId="0" borderId="5" xfId="4" applyFont="1" applyBorder="1" applyAlignment="1">
      <alignment horizontal="center" vertical="center"/>
    </xf>
    <xf numFmtId="2" fontId="10" fillId="0" borderId="0" xfId="0" applyNumberFormat="1" applyFont="1" applyAlignment="1">
      <alignment wrapText="1"/>
    </xf>
    <xf numFmtId="0" fontId="10" fillId="0" borderId="0" xfId="0" applyFont="1" applyAlignment="1">
      <alignment wrapText="1"/>
    </xf>
    <xf numFmtId="0" fontId="10" fillId="0" borderId="0" xfId="0" applyFont="1" applyFill="1" applyAlignment="1">
      <alignment wrapText="1"/>
    </xf>
    <xf numFmtId="0" fontId="24" fillId="0" borderId="0" xfId="0" quotePrefix="1" applyFont="1" applyAlignment="1" applyProtection="1">
      <alignment horizontal="left" vertical="top" wrapText="1"/>
      <protection locked="0"/>
    </xf>
    <xf numFmtId="0" fontId="24" fillId="0" borderId="0" xfId="0" quotePrefix="1" applyFont="1" applyAlignment="1" applyProtection="1">
      <alignment vertical="top" wrapText="1"/>
      <protection locked="0"/>
    </xf>
    <xf numFmtId="0" fontId="9" fillId="0" borderId="0" xfId="0" applyFont="1" applyAlignment="1">
      <alignment horizontal="left" wrapText="1" shrinkToFit="1"/>
    </xf>
    <xf numFmtId="0" fontId="15" fillId="0" borderId="0" xfId="0" applyFont="1" applyAlignment="1">
      <alignment horizontal="left" wrapText="1" shrinkToFit="1"/>
    </xf>
    <xf numFmtId="4" fontId="6" fillId="0" borderId="1" xfId="0" applyNumberFormat="1" applyFont="1" applyBorder="1"/>
    <xf numFmtId="4" fontId="6" fillId="0" borderId="6" xfId="0" applyNumberFormat="1" applyFont="1" applyBorder="1"/>
    <xf numFmtId="164" fontId="6" fillId="3" borderId="1" xfId="0" applyNumberFormat="1" applyFont="1" applyFill="1" applyBorder="1"/>
    <xf numFmtId="164" fontId="6" fillId="3" borderId="6" xfId="0" applyNumberFormat="1" applyFont="1" applyFill="1" applyBorder="1"/>
    <xf numFmtId="0" fontId="4" fillId="8" borderId="0" xfId="0" applyFont="1" applyFill="1" applyAlignment="1">
      <alignment horizontal="center" vertical="center" wrapText="1" shrinkToFit="1"/>
    </xf>
    <xf numFmtId="0" fontId="14" fillId="0" borderId="0" xfId="0" applyFont="1" applyAlignment="1">
      <alignment horizontal="justify"/>
    </xf>
    <xf numFmtId="0" fontId="10" fillId="0" borderId="0" xfId="0" applyFont="1" applyAlignment="1"/>
    <xf numFmtId="4" fontId="1" fillId="0" borderId="0" xfId="0" applyNumberFormat="1" applyFont="1" applyAlignment="1">
      <alignment horizontal="right"/>
    </xf>
    <xf numFmtId="4" fontId="3" fillId="0" borderId="0" xfId="0" applyNumberFormat="1" applyFont="1" applyAlignment="1">
      <alignment horizontal="right"/>
    </xf>
    <xf numFmtId="4" fontId="1" fillId="0" borderId="1" xfId="0" applyNumberFormat="1" applyFont="1" applyBorder="1" applyAlignment="1">
      <alignment horizontal="right"/>
    </xf>
    <xf numFmtId="4" fontId="1" fillId="0" borderId="3" xfId="0" applyNumberFormat="1" applyFont="1" applyBorder="1" applyAlignment="1">
      <alignment horizontal="right"/>
    </xf>
    <xf numFmtId="0" fontId="8" fillId="0" borderId="11" xfId="0" applyFont="1" applyBorder="1" applyAlignment="1">
      <alignment horizontal="center" vertical="center" wrapText="1" shrinkToFit="1"/>
    </xf>
    <xf numFmtId="0" fontId="8" fillId="0" borderId="12" xfId="0" applyFont="1" applyBorder="1" applyAlignment="1">
      <alignment vertical="center" wrapText="1"/>
    </xf>
    <xf numFmtId="0" fontId="8" fillId="0" borderId="13" xfId="0" applyFont="1" applyBorder="1" applyAlignment="1">
      <alignment vertical="center" wrapText="1"/>
    </xf>
    <xf numFmtId="0" fontId="3" fillId="0" borderId="3" xfId="0" applyFont="1" applyBorder="1" applyAlignment="1">
      <alignment horizontal="center" vertical="center" wrapText="1" shrinkToFit="1"/>
    </xf>
    <xf numFmtId="0" fontId="0" fillId="0" borderId="3" xfId="0" applyBorder="1" applyAlignment="1">
      <alignment horizontal="center" vertical="center" wrapText="1"/>
    </xf>
    <xf numFmtId="4" fontId="6" fillId="0" borderId="9" xfId="0" applyNumberFormat="1" applyFont="1" applyFill="1" applyBorder="1"/>
    <xf numFmtId="4" fontId="6" fillId="0" borderId="14" xfId="0" applyNumberFormat="1" applyFont="1" applyFill="1" applyBorder="1"/>
    <xf numFmtId="4" fontId="6" fillId="0" borderId="3" xfId="0" applyNumberFormat="1" applyFont="1" applyBorder="1"/>
    <xf numFmtId="4" fontId="6" fillId="0" borderId="15" xfId="0" applyNumberFormat="1" applyFont="1" applyBorder="1"/>
    <xf numFmtId="4" fontId="1" fillId="0" borderId="1" xfId="0" applyNumberFormat="1" applyFont="1" applyBorder="1" applyAlignment="1">
      <alignment horizontal="right" vertical="center"/>
    </xf>
    <xf numFmtId="0" fontId="37" fillId="0" borderId="10" xfId="0" applyFont="1" applyBorder="1" applyAlignment="1" applyProtection="1">
      <alignment vertical="center" wrapText="1"/>
      <protection locked="0"/>
    </xf>
    <xf numFmtId="0" fontId="0" fillId="0" borderId="10" xfId="0" applyBorder="1" applyAlignment="1">
      <alignment vertical="center"/>
    </xf>
    <xf numFmtId="0" fontId="54" fillId="0" borderId="4" xfId="4" applyFont="1" applyFill="1" applyBorder="1" applyAlignment="1" applyProtection="1">
      <alignment horizontal="center" vertical="center"/>
    </xf>
    <xf numFmtId="0" fontId="54" fillId="0" borderId="1" xfId="4" applyFont="1" applyFill="1" applyBorder="1" applyAlignment="1" applyProtection="1">
      <alignment horizontal="center" vertical="center"/>
    </xf>
    <xf numFmtId="0" fontId="54" fillId="0" borderId="6" xfId="4" applyFont="1" applyFill="1" applyBorder="1" applyAlignment="1" applyProtection="1">
      <alignment horizontal="center" vertical="center"/>
    </xf>
    <xf numFmtId="0" fontId="1" fillId="0" borderId="5" xfId="4" applyFont="1" applyFill="1" applyBorder="1" applyAlignment="1" applyProtection="1">
      <alignment vertical="center" wrapText="1"/>
    </xf>
    <xf numFmtId="166" fontId="1" fillId="5" borderId="4" xfId="4" applyNumberFormat="1" applyFont="1" applyFill="1" applyBorder="1" applyAlignment="1" applyProtection="1">
      <alignment horizontal="left" vertical="center" wrapText="1"/>
    </xf>
    <xf numFmtId="166" fontId="1" fillId="5" borderId="1" xfId="4" applyNumberFormat="1" applyFont="1" applyFill="1" applyBorder="1" applyAlignment="1" applyProtection="1">
      <alignment horizontal="left" vertical="center" wrapText="1"/>
    </xf>
    <xf numFmtId="166" fontId="1" fillId="5" borderId="6" xfId="4" applyNumberFormat="1" applyFont="1" applyFill="1" applyBorder="1" applyAlignment="1" applyProtection="1">
      <alignment horizontal="left" vertical="center" wrapText="1"/>
    </xf>
    <xf numFmtId="166" fontId="1" fillId="5" borderId="5" xfId="4" applyNumberFormat="1" applyFont="1" applyFill="1" applyBorder="1" applyAlignment="1" applyProtection="1">
      <alignment horizontal="left" vertical="center" wrapText="1"/>
    </xf>
    <xf numFmtId="0" fontId="46" fillId="0" borderId="5" xfId="4" applyFont="1" applyBorder="1" applyAlignment="1" applyProtection="1">
      <alignment vertical="center" wrapText="1"/>
    </xf>
  </cellXfs>
  <cellStyles count="7">
    <cellStyle name="Normal_ArhIskP" xfId="1" xr:uid="{00000000-0005-0000-0000-000000000000}"/>
    <cellStyle name="Normal_GlProj" xfId="2" xr:uid="{00000000-0005-0000-0000-000001000000}"/>
    <cellStyle name="Normal_RjPrVod" xfId="3" xr:uid="{00000000-0005-0000-0000-000002000000}"/>
    <cellStyle name="Normalno" xfId="0" builtinId="0"/>
    <cellStyle name="Normalno 2" xfId="4" xr:uid="{00000000-0005-0000-0000-000004000000}"/>
    <cellStyle name="Obično 2" xfId="5" xr:uid="{00000000-0005-0000-0000-000005000000}"/>
    <cellStyle name="Valuta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114300</xdr:rowOff>
    </xdr:from>
    <xdr:to>
      <xdr:col>1</xdr:col>
      <xdr:colOff>5276850</xdr:colOff>
      <xdr:row>0</xdr:row>
      <xdr:rowOff>676275</xdr:rowOff>
    </xdr:to>
    <xdr:pic>
      <xdr:nvPicPr>
        <xdr:cNvPr id="9217" name="Picture 81" descr="logo">
          <a:extLst>
            <a:ext uri="{FF2B5EF4-FFF2-40B4-BE49-F238E27FC236}">
              <a16:creationId xmlns:a16="http://schemas.microsoft.com/office/drawing/2014/main" id="{00000000-0008-0000-00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075" y="114300"/>
          <a:ext cx="5229225"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5</xdr:col>
      <xdr:colOff>666750</xdr:colOff>
      <xdr:row>2</xdr:row>
      <xdr:rowOff>295275</xdr:rowOff>
    </xdr:to>
    <xdr:pic>
      <xdr:nvPicPr>
        <xdr:cNvPr id="7203" name="Picture 1" descr="HEADER.jpg">
          <a:extLst>
            <a:ext uri="{FF2B5EF4-FFF2-40B4-BE49-F238E27FC236}">
              <a16:creationId xmlns:a16="http://schemas.microsoft.com/office/drawing/2014/main" id="{00000000-0008-0000-0100-0000231C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28575"/>
          <a:ext cx="53721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5</xdr:col>
      <xdr:colOff>666750</xdr:colOff>
      <xdr:row>4</xdr:row>
      <xdr:rowOff>9525</xdr:rowOff>
    </xdr:to>
    <xdr:pic>
      <xdr:nvPicPr>
        <xdr:cNvPr id="4274" name="Picture 1" descr="HEADER.jpg">
          <a:extLst>
            <a:ext uri="{FF2B5EF4-FFF2-40B4-BE49-F238E27FC236}">
              <a16:creationId xmlns:a16="http://schemas.microsoft.com/office/drawing/2014/main" id="{00000000-0008-0000-0200-0000B210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66675"/>
          <a:ext cx="5372100"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safu03\-_-_-_-_-_M2%20ARHITEKTURA%20-_-_-_-_\_________2%200%201%205_________\-%20-%20N%20O%20V%20A%20%20%20G%20R%20A%20D%20N%20J%20A%20-%20-\-_-PAST%20TENSE-_-\ZVONIMIR%20KORENICKO%20VRILO\01_RESTORAN\13-11-07GP_Mate%20Hod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acon\usbhdd\dom%20zdravlja%20vik%20tro&#353;kovnik\14-04-20_OSLIC_V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ci"/>
      <sheetName val="Korice"/>
      <sheetName val="Sadržaj"/>
      <sheetName val="GenSadržaj"/>
      <sheetName val="N OPCI"/>
      <sheetName val="RjProj"/>
      <sheetName val="PRILOZI"/>
      <sheetName val="ROUG"/>
      <sheetName val="IzjOUskl"/>
      <sheetName val="N TEH OP"/>
      <sheetName val="TehOpis"/>
      <sheetName val="N POVR"/>
      <sheetName val="IskPov"/>
      <sheetName val="N P.K.O.K."/>
      <sheetName val="P.K.O.K."/>
      <sheetName val="ProcTro"/>
      <sheetName val="N ZNR"/>
      <sheetName val="PrimPropZR"/>
      <sheetName val="PrikZR"/>
      <sheetName val="N ZOP"/>
      <sheetName val="ZoPProp"/>
      <sheetName val="ZoPPrMj"/>
      <sheetName val="NacZOP"/>
      <sheetName val="N NACRT"/>
      <sheetName val="ArhNac"/>
      <sheetName val="N FIZIKA"/>
    </sheetNames>
    <sheetDataSet>
      <sheetData sheetId="0">
        <row r="29">
          <cell r="D29" t="str">
            <v>GP-13/08-04_AP</v>
          </cell>
        </row>
        <row r="35">
          <cell r="D35" t="str">
            <v>Marina Kolač, dipl. ing. arh.</v>
          </cell>
        </row>
        <row r="36">
          <cell r="D36" t="str">
            <v>Marina Kolač, dipl. ing. arh.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ci"/>
      <sheetName val="Korice"/>
      <sheetName val="Sadržaj"/>
      <sheetName val="Gen Sadr"/>
      <sheetName val="N OPCI"/>
      <sheetName val="RjProj"/>
      <sheetName val="izj ZNR"/>
      <sheetName val="PRILOZI"/>
      <sheetName val="N TEH DIO"/>
      <sheetName val="TehOpis"/>
      <sheetName val="HIDR.PR."/>
      <sheetName val="Proracun1"/>
      <sheetName val="Proracun2"/>
      <sheetName val="N PKOK"/>
      <sheetName val="Pkok"/>
      <sheetName val="N ZOP ZNR"/>
      <sheetName val="ZnrZop"/>
      <sheetName val="N NACRT"/>
      <sheetName val="ArhNac"/>
      <sheetName val="N TROŠ"/>
      <sheetName val="N TROŠK"/>
    </sheetNames>
    <sheetDataSet>
      <sheetData sheetId="0" refreshError="1">
        <row r="41">
          <cell r="D41" t="str">
            <v>Marina Kolač, dipl. ing. arh.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54"/>
  <sheetViews>
    <sheetView zoomScale="120" zoomScaleNormal="120" workbookViewId="0">
      <selection activeCell="B478" sqref="B478"/>
    </sheetView>
  </sheetViews>
  <sheetFormatPr defaultColWidth="9.109375" defaultRowHeight="13.2" x14ac:dyDescent="0.25"/>
  <cols>
    <col min="1" max="1" width="8.33203125" style="2" customWidth="1"/>
    <col min="2" max="2" width="82.33203125" style="258" customWidth="1"/>
    <col min="3" max="16384" width="9.109375" style="2"/>
  </cols>
  <sheetData>
    <row r="1" spans="2:2" ht="56.25" customHeight="1" x14ac:dyDescent="0.25"/>
    <row r="3" spans="2:2" x14ac:dyDescent="0.25">
      <c r="B3" s="259" t="s">
        <v>327</v>
      </c>
    </row>
    <row r="5" spans="2:2" ht="26.4" x14ac:dyDescent="0.25">
      <c r="B5" s="258" t="s">
        <v>652</v>
      </c>
    </row>
    <row r="6" spans="2:2" ht="26.4" x14ac:dyDescent="0.25">
      <c r="B6" s="258" t="s">
        <v>328</v>
      </c>
    </row>
    <row r="7" spans="2:2" ht="26.4" x14ac:dyDescent="0.25">
      <c r="B7" s="258" t="s">
        <v>631</v>
      </c>
    </row>
    <row r="8" spans="2:2" ht="26.4" x14ac:dyDescent="0.25">
      <c r="B8" s="258" t="s">
        <v>633</v>
      </c>
    </row>
    <row r="9" spans="2:2" ht="26.4" x14ac:dyDescent="0.25">
      <c r="B9" s="258" t="s">
        <v>632</v>
      </c>
    </row>
    <row r="10" spans="2:2" ht="26.4" x14ac:dyDescent="0.25">
      <c r="B10" s="258" t="s">
        <v>329</v>
      </c>
    </row>
    <row r="11" spans="2:2" ht="39.6" x14ac:dyDescent="0.25">
      <c r="B11" s="258" t="s">
        <v>330</v>
      </c>
    </row>
    <row r="12" spans="2:2" x14ac:dyDescent="0.25">
      <c r="B12" s="258" t="s">
        <v>331</v>
      </c>
    </row>
    <row r="13" spans="2:2" x14ac:dyDescent="0.25">
      <c r="B13" s="258" t="s">
        <v>332</v>
      </c>
    </row>
    <row r="14" spans="2:2" x14ac:dyDescent="0.25">
      <c r="B14" s="260" t="s">
        <v>333</v>
      </c>
    </row>
    <row r="15" spans="2:2" ht="39.6" x14ac:dyDescent="0.25">
      <c r="B15" s="258" t="s">
        <v>334</v>
      </c>
    </row>
    <row r="16" spans="2:2" ht="39.6" x14ac:dyDescent="0.25">
      <c r="B16" s="258" t="s">
        <v>335</v>
      </c>
    </row>
    <row r="17" spans="2:2" x14ac:dyDescent="0.25">
      <c r="B17" s="258" t="s">
        <v>336</v>
      </c>
    </row>
    <row r="18" spans="2:2" x14ac:dyDescent="0.25">
      <c r="B18" s="260" t="s">
        <v>337</v>
      </c>
    </row>
    <row r="19" spans="2:2" ht="39.6" x14ac:dyDescent="0.25">
      <c r="B19" s="258" t="s">
        <v>338</v>
      </c>
    </row>
    <row r="20" spans="2:2" x14ac:dyDescent="0.25">
      <c r="B20" s="258" t="s">
        <v>339</v>
      </c>
    </row>
    <row r="21" spans="2:2" x14ac:dyDescent="0.25">
      <c r="B21" s="258" t="s">
        <v>340</v>
      </c>
    </row>
    <row r="22" spans="2:2" x14ac:dyDescent="0.25">
      <c r="B22" s="260" t="s">
        <v>341</v>
      </c>
    </row>
    <row r="23" spans="2:2" ht="39.6" x14ac:dyDescent="0.25">
      <c r="B23" s="258" t="s">
        <v>342</v>
      </c>
    </row>
    <row r="24" spans="2:2" x14ac:dyDescent="0.25">
      <c r="B24" s="260" t="s">
        <v>343</v>
      </c>
    </row>
    <row r="25" spans="2:2" ht="26.4" x14ac:dyDescent="0.25">
      <c r="B25" s="258" t="s">
        <v>344</v>
      </c>
    </row>
    <row r="26" spans="2:2" x14ac:dyDescent="0.25">
      <c r="B26" s="260" t="s">
        <v>345</v>
      </c>
    </row>
    <row r="27" spans="2:2" ht="52.8" x14ac:dyDescent="0.25">
      <c r="B27" s="258" t="s">
        <v>346</v>
      </c>
    </row>
    <row r="28" spans="2:2" ht="66" x14ac:dyDescent="0.25">
      <c r="B28" s="44" t="s">
        <v>651</v>
      </c>
    </row>
    <row r="29" spans="2:2" x14ac:dyDescent="0.25">
      <c r="B29" s="260" t="s">
        <v>347</v>
      </c>
    </row>
    <row r="30" spans="2:2" ht="26.4" x14ac:dyDescent="0.25">
      <c r="B30" s="258" t="s">
        <v>348</v>
      </c>
    </row>
    <row r="31" spans="2:2" ht="26.4" x14ac:dyDescent="0.25">
      <c r="B31" s="258" t="s">
        <v>349</v>
      </c>
    </row>
    <row r="32" spans="2:2" x14ac:dyDescent="0.25">
      <c r="B32" s="258" t="s">
        <v>350</v>
      </c>
    </row>
    <row r="33" spans="2:2" ht="26.4" x14ac:dyDescent="0.25">
      <c r="B33" s="258" t="s">
        <v>351</v>
      </c>
    </row>
    <row r="34" spans="2:2" x14ac:dyDescent="0.25">
      <c r="B34" s="258" t="s">
        <v>352</v>
      </c>
    </row>
    <row r="35" spans="2:2" x14ac:dyDescent="0.25">
      <c r="B35" s="258" t="s">
        <v>353</v>
      </c>
    </row>
    <row r="36" spans="2:2" x14ac:dyDescent="0.25">
      <c r="B36" s="258" t="s">
        <v>354</v>
      </c>
    </row>
    <row r="37" spans="2:2" ht="27.75" customHeight="1" x14ac:dyDescent="0.25">
      <c r="B37" s="258" t="s">
        <v>355</v>
      </c>
    </row>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spans="2:2" hidden="1" x14ac:dyDescent="0.25"/>
    <row r="50" spans="2:2" hidden="1" x14ac:dyDescent="0.25"/>
    <row r="51" spans="2:2" hidden="1" x14ac:dyDescent="0.25"/>
    <row r="52" spans="2:2" hidden="1" x14ac:dyDescent="0.25"/>
    <row r="53" spans="2:2" hidden="1" x14ac:dyDescent="0.25"/>
    <row r="54" spans="2:2" hidden="1" x14ac:dyDescent="0.25"/>
    <row r="55" spans="2:2" hidden="1" x14ac:dyDescent="0.25"/>
    <row r="56" spans="2:2" hidden="1" x14ac:dyDescent="0.25">
      <c r="B56" s="260" t="s">
        <v>356</v>
      </c>
    </row>
    <row r="57" spans="2:2" hidden="1" x14ac:dyDescent="0.25"/>
    <row r="58" spans="2:2" ht="26.4" hidden="1" x14ac:dyDescent="0.25">
      <c r="B58" s="258" t="s">
        <v>357</v>
      </c>
    </row>
    <row r="59" spans="2:2" hidden="1" x14ac:dyDescent="0.25">
      <c r="B59" s="258" t="s">
        <v>358</v>
      </c>
    </row>
    <row r="60" spans="2:2" ht="26.4" hidden="1" x14ac:dyDescent="0.25">
      <c r="B60" s="258" t="s">
        <v>359</v>
      </c>
    </row>
    <row r="61" spans="2:2" ht="26.4" hidden="1" x14ac:dyDescent="0.25">
      <c r="B61" s="258" t="s">
        <v>360</v>
      </c>
    </row>
    <row r="62" spans="2:2" ht="26.4" hidden="1" x14ac:dyDescent="0.25">
      <c r="B62" s="258" t="s">
        <v>361</v>
      </c>
    </row>
    <row r="63" spans="2:2" ht="39.6" hidden="1" x14ac:dyDescent="0.25">
      <c r="B63" s="258" t="s">
        <v>362</v>
      </c>
    </row>
    <row r="64" spans="2:2" hidden="1" x14ac:dyDescent="0.25">
      <c r="B64" s="258" t="s">
        <v>363</v>
      </c>
    </row>
    <row r="65" spans="2:2" ht="26.4" hidden="1" x14ac:dyDescent="0.25">
      <c r="B65" s="258" t="s">
        <v>364</v>
      </c>
    </row>
    <row r="66" spans="2:2" hidden="1" x14ac:dyDescent="0.25"/>
    <row r="67" spans="2:2" hidden="1" x14ac:dyDescent="0.25"/>
    <row r="68" spans="2:2" hidden="1" x14ac:dyDescent="0.25">
      <c r="B68" s="260" t="s">
        <v>365</v>
      </c>
    </row>
    <row r="69" spans="2:2" hidden="1" x14ac:dyDescent="0.25"/>
    <row r="70" spans="2:2" ht="26.4" hidden="1" x14ac:dyDescent="0.25">
      <c r="B70" s="258" t="s">
        <v>366</v>
      </c>
    </row>
    <row r="71" spans="2:2" ht="26.4" hidden="1" x14ac:dyDescent="0.25">
      <c r="B71" s="258" t="s">
        <v>367</v>
      </c>
    </row>
    <row r="72" spans="2:2" hidden="1" x14ac:dyDescent="0.25">
      <c r="B72" s="258" t="s">
        <v>368</v>
      </c>
    </row>
    <row r="73" spans="2:2" ht="39.6" hidden="1" x14ac:dyDescent="0.25">
      <c r="B73" s="258" t="s">
        <v>369</v>
      </c>
    </row>
    <row r="74" spans="2:2" ht="26.4" hidden="1" x14ac:dyDescent="0.25">
      <c r="B74" s="258" t="s">
        <v>370</v>
      </c>
    </row>
    <row r="75" spans="2:2" ht="26.4" hidden="1" x14ac:dyDescent="0.25">
      <c r="B75" s="258" t="s">
        <v>371</v>
      </c>
    </row>
    <row r="76" spans="2:2" hidden="1" x14ac:dyDescent="0.25"/>
    <row r="77" spans="2:2" hidden="1" x14ac:dyDescent="0.25"/>
    <row r="78" spans="2:2" hidden="1" x14ac:dyDescent="0.25">
      <c r="B78" s="260" t="s">
        <v>372</v>
      </c>
    </row>
    <row r="79" spans="2:2" hidden="1" x14ac:dyDescent="0.25"/>
    <row r="80" spans="2:2" ht="39.6" hidden="1" x14ac:dyDescent="0.25">
      <c r="B80" s="258" t="s">
        <v>373</v>
      </c>
    </row>
    <row r="81" spans="2:2" hidden="1" x14ac:dyDescent="0.25">
      <c r="B81" s="258" t="s">
        <v>374</v>
      </c>
    </row>
    <row r="82" spans="2:2" hidden="1" x14ac:dyDescent="0.25">
      <c r="B82" s="261" t="s">
        <v>375</v>
      </c>
    </row>
    <row r="83" spans="2:2" hidden="1" x14ac:dyDescent="0.25">
      <c r="B83" s="262" t="s">
        <v>376</v>
      </c>
    </row>
    <row r="84" spans="2:2" hidden="1" x14ac:dyDescent="0.25">
      <c r="B84" s="262" t="s">
        <v>377</v>
      </c>
    </row>
    <row r="85" spans="2:2" hidden="1" x14ac:dyDescent="0.25">
      <c r="B85" s="262" t="s">
        <v>378</v>
      </c>
    </row>
    <row r="86" spans="2:2" hidden="1" x14ac:dyDescent="0.25">
      <c r="B86" s="262" t="s">
        <v>379</v>
      </c>
    </row>
    <row r="87" spans="2:2" hidden="1" x14ac:dyDescent="0.25">
      <c r="B87" s="262" t="s">
        <v>380</v>
      </c>
    </row>
    <row r="88" spans="2:2" hidden="1" x14ac:dyDescent="0.25">
      <c r="B88" s="262" t="s">
        <v>381</v>
      </c>
    </row>
    <row r="89" spans="2:2" hidden="1" x14ac:dyDescent="0.25">
      <c r="B89" s="262" t="s">
        <v>382</v>
      </c>
    </row>
    <row r="90" spans="2:2" hidden="1" x14ac:dyDescent="0.25">
      <c r="B90" s="262" t="s">
        <v>383</v>
      </c>
    </row>
    <row r="91" spans="2:2" hidden="1" x14ac:dyDescent="0.25">
      <c r="B91" s="262" t="s">
        <v>384</v>
      </c>
    </row>
    <row r="92" spans="2:2" hidden="1" x14ac:dyDescent="0.25">
      <c r="B92" s="262" t="s">
        <v>385</v>
      </c>
    </row>
    <row r="93" spans="2:2" hidden="1" x14ac:dyDescent="0.25">
      <c r="B93" s="262"/>
    </row>
    <row r="94" spans="2:2" ht="26.4" hidden="1" x14ac:dyDescent="0.25">
      <c r="B94" s="258" t="s">
        <v>386</v>
      </c>
    </row>
    <row r="95" spans="2:2" ht="26.4" hidden="1" x14ac:dyDescent="0.25">
      <c r="B95" s="258" t="s">
        <v>387</v>
      </c>
    </row>
    <row r="96" spans="2:2" ht="39.6" hidden="1" x14ac:dyDescent="0.25">
      <c r="B96" s="258" t="s">
        <v>388</v>
      </c>
    </row>
    <row r="97" spans="2:2" hidden="1" x14ac:dyDescent="0.25">
      <c r="B97" s="258" t="s">
        <v>389</v>
      </c>
    </row>
    <row r="98" spans="2:2" ht="26.4" hidden="1" x14ac:dyDescent="0.25">
      <c r="B98" s="258" t="s">
        <v>390</v>
      </c>
    </row>
    <row r="99" spans="2:2" hidden="1" x14ac:dyDescent="0.25">
      <c r="B99" s="258" t="s">
        <v>391</v>
      </c>
    </row>
    <row r="100" spans="2:2" ht="26.4" hidden="1" x14ac:dyDescent="0.25">
      <c r="B100" s="258" t="s">
        <v>392</v>
      </c>
    </row>
    <row r="101" spans="2:2" hidden="1" x14ac:dyDescent="0.25">
      <c r="B101" s="258" t="s">
        <v>393</v>
      </c>
    </row>
    <row r="102" spans="2:2" hidden="1" x14ac:dyDescent="0.25">
      <c r="B102" s="258" t="s">
        <v>394</v>
      </c>
    </row>
    <row r="103" spans="2:2" hidden="1" x14ac:dyDescent="0.25">
      <c r="B103" s="258" t="s">
        <v>395</v>
      </c>
    </row>
    <row r="104" spans="2:2" hidden="1" x14ac:dyDescent="0.25">
      <c r="B104" s="258" t="s">
        <v>396</v>
      </c>
    </row>
    <row r="105" spans="2:2" hidden="1" x14ac:dyDescent="0.25">
      <c r="B105" s="258" t="s">
        <v>397</v>
      </c>
    </row>
    <row r="106" spans="2:2" ht="26.4" hidden="1" x14ac:dyDescent="0.25">
      <c r="B106" s="258" t="s">
        <v>398</v>
      </c>
    </row>
    <row r="107" spans="2:2" hidden="1" x14ac:dyDescent="0.25">
      <c r="B107" s="258" t="s">
        <v>399</v>
      </c>
    </row>
    <row r="108" spans="2:2" hidden="1" x14ac:dyDescent="0.25">
      <c r="B108" s="258" t="s">
        <v>400</v>
      </c>
    </row>
    <row r="109" spans="2:2" hidden="1" x14ac:dyDescent="0.25">
      <c r="B109" s="258" t="s">
        <v>401</v>
      </c>
    </row>
    <row r="110" spans="2:2" hidden="1" x14ac:dyDescent="0.25">
      <c r="B110" s="258" t="s">
        <v>402</v>
      </c>
    </row>
    <row r="111" spans="2:2" hidden="1" x14ac:dyDescent="0.25">
      <c r="B111" s="258" t="s">
        <v>403</v>
      </c>
    </row>
    <row r="112" spans="2:2" ht="26.4" hidden="1" x14ac:dyDescent="0.25">
      <c r="B112" s="258" t="s">
        <v>404</v>
      </c>
    </row>
    <row r="113" spans="2:2" hidden="1" x14ac:dyDescent="0.25"/>
    <row r="114" spans="2:2" hidden="1" x14ac:dyDescent="0.25"/>
    <row r="115" spans="2:2" hidden="1" x14ac:dyDescent="0.25">
      <c r="B115" s="260" t="s">
        <v>405</v>
      </c>
    </row>
    <row r="116" spans="2:2" hidden="1" x14ac:dyDescent="0.25"/>
    <row r="117" spans="2:2" ht="26.4" hidden="1" x14ac:dyDescent="0.25">
      <c r="B117" s="258" t="s">
        <v>406</v>
      </c>
    </row>
    <row r="118" spans="2:2" hidden="1" x14ac:dyDescent="0.25">
      <c r="B118" s="262" t="s">
        <v>407</v>
      </c>
    </row>
    <row r="119" spans="2:2" hidden="1" x14ac:dyDescent="0.25">
      <c r="B119" s="262" t="s">
        <v>408</v>
      </c>
    </row>
    <row r="120" spans="2:2" hidden="1" x14ac:dyDescent="0.25">
      <c r="B120" s="262" t="s">
        <v>409</v>
      </c>
    </row>
    <row r="121" spans="2:2" hidden="1" x14ac:dyDescent="0.25">
      <c r="B121" s="261" t="s">
        <v>410</v>
      </c>
    </row>
    <row r="122" spans="2:2" hidden="1" x14ac:dyDescent="0.25">
      <c r="B122" s="261" t="s">
        <v>411</v>
      </c>
    </row>
    <row r="123" spans="2:2" hidden="1" x14ac:dyDescent="0.25"/>
    <row r="124" spans="2:2" hidden="1" x14ac:dyDescent="0.25">
      <c r="B124" s="258" t="s">
        <v>412</v>
      </c>
    </row>
    <row r="125" spans="2:2" hidden="1" x14ac:dyDescent="0.25">
      <c r="B125" s="261" t="s">
        <v>413</v>
      </c>
    </row>
    <row r="126" spans="2:2" hidden="1" x14ac:dyDescent="0.25">
      <c r="B126" s="261" t="s">
        <v>414</v>
      </c>
    </row>
    <row r="127" spans="2:2" hidden="1" x14ac:dyDescent="0.25">
      <c r="B127" s="261" t="s">
        <v>415</v>
      </c>
    </row>
    <row r="128" spans="2:2" ht="26.4" hidden="1" x14ac:dyDescent="0.25">
      <c r="B128" s="258" t="s">
        <v>416</v>
      </c>
    </row>
    <row r="129" spans="2:2" ht="26.4" hidden="1" x14ac:dyDescent="0.25">
      <c r="B129" s="258" t="s">
        <v>417</v>
      </c>
    </row>
    <row r="130" spans="2:2" ht="26.4" hidden="1" x14ac:dyDescent="0.25">
      <c r="B130" s="258" t="s">
        <v>418</v>
      </c>
    </row>
    <row r="131" spans="2:2" ht="26.4" hidden="1" x14ac:dyDescent="0.25">
      <c r="B131" s="258" t="s">
        <v>419</v>
      </c>
    </row>
    <row r="132" spans="2:2" hidden="1" x14ac:dyDescent="0.25"/>
    <row r="133" spans="2:2" hidden="1" x14ac:dyDescent="0.25">
      <c r="B133" s="258" t="s">
        <v>420</v>
      </c>
    </row>
    <row r="134" spans="2:2" hidden="1" x14ac:dyDescent="0.25"/>
    <row r="135" spans="2:2" hidden="1" x14ac:dyDescent="0.25">
      <c r="B135" s="258" t="s">
        <v>421</v>
      </c>
    </row>
    <row r="136" spans="2:2" hidden="1" x14ac:dyDescent="0.25">
      <c r="B136" s="261" t="s">
        <v>422</v>
      </c>
    </row>
    <row r="137" spans="2:2" hidden="1" x14ac:dyDescent="0.25">
      <c r="B137" s="261" t="s">
        <v>423</v>
      </c>
    </row>
    <row r="138" spans="2:2" ht="26.4" hidden="1" x14ac:dyDescent="0.25">
      <c r="B138" s="261" t="s">
        <v>424</v>
      </c>
    </row>
    <row r="139" spans="2:2" hidden="1" x14ac:dyDescent="0.25">
      <c r="B139" s="261" t="s">
        <v>425</v>
      </c>
    </row>
    <row r="140" spans="2:2" hidden="1" x14ac:dyDescent="0.25">
      <c r="B140" s="261" t="s">
        <v>426</v>
      </c>
    </row>
    <row r="141" spans="2:2" hidden="1" x14ac:dyDescent="0.25">
      <c r="B141" s="261" t="s">
        <v>427</v>
      </c>
    </row>
    <row r="142" spans="2:2" hidden="1" x14ac:dyDescent="0.25"/>
    <row r="143" spans="2:2" ht="26.4" hidden="1" x14ac:dyDescent="0.25">
      <c r="B143" s="258" t="s">
        <v>428</v>
      </c>
    </row>
    <row r="144" spans="2:2" hidden="1" x14ac:dyDescent="0.25"/>
    <row r="145" spans="2:2" hidden="1" x14ac:dyDescent="0.25"/>
    <row r="146" spans="2:2" hidden="1" x14ac:dyDescent="0.25">
      <c r="B146" s="260" t="s">
        <v>429</v>
      </c>
    </row>
    <row r="147" spans="2:2" hidden="1" x14ac:dyDescent="0.25"/>
    <row r="148" spans="2:2" ht="26.4" hidden="1" x14ac:dyDescent="0.25">
      <c r="B148" s="258" t="s">
        <v>430</v>
      </c>
    </row>
    <row r="149" spans="2:2" hidden="1" x14ac:dyDescent="0.25">
      <c r="B149" s="261" t="s">
        <v>431</v>
      </c>
    </row>
    <row r="150" spans="2:2" hidden="1" x14ac:dyDescent="0.25">
      <c r="B150" s="261" t="s">
        <v>432</v>
      </c>
    </row>
    <row r="151" spans="2:2" hidden="1" x14ac:dyDescent="0.25">
      <c r="B151" s="261" t="s">
        <v>433</v>
      </c>
    </row>
    <row r="152" spans="2:2" hidden="1" x14ac:dyDescent="0.25">
      <c r="B152" s="261" t="s">
        <v>434</v>
      </c>
    </row>
    <row r="153" spans="2:2" hidden="1" x14ac:dyDescent="0.25">
      <c r="B153" s="261" t="s">
        <v>435</v>
      </c>
    </row>
    <row r="154" spans="2:2" hidden="1" x14ac:dyDescent="0.25">
      <c r="B154" s="261" t="s">
        <v>436</v>
      </c>
    </row>
    <row r="155" spans="2:2" hidden="1" x14ac:dyDescent="0.25">
      <c r="B155" s="261" t="s">
        <v>437</v>
      </c>
    </row>
    <row r="156" spans="2:2" hidden="1" x14ac:dyDescent="0.25">
      <c r="B156" s="261" t="s">
        <v>438</v>
      </c>
    </row>
    <row r="157" spans="2:2" hidden="1" x14ac:dyDescent="0.25">
      <c r="B157" s="261" t="s">
        <v>439</v>
      </c>
    </row>
    <row r="158" spans="2:2" hidden="1" x14ac:dyDescent="0.25">
      <c r="B158" s="261" t="s">
        <v>440</v>
      </c>
    </row>
    <row r="159" spans="2:2" hidden="1" x14ac:dyDescent="0.25">
      <c r="B159" s="261" t="s">
        <v>441</v>
      </c>
    </row>
    <row r="160" spans="2:2" hidden="1" x14ac:dyDescent="0.25">
      <c r="B160" s="261" t="s">
        <v>442</v>
      </c>
    </row>
    <row r="161" spans="2:2" hidden="1" x14ac:dyDescent="0.25">
      <c r="B161" s="261" t="s">
        <v>443</v>
      </c>
    </row>
    <row r="162" spans="2:2" hidden="1" x14ac:dyDescent="0.25">
      <c r="B162" s="261" t="s">
        <v>444</v>
      </c>
    </row>
    <row r="163" spans="2:2" hidden="1" x14ac:dyDescent="0.25"/>
    <row r="164" spans="2:2" ht="39.6" hidden="1" x14ac:dyDescent="0.25">
      <c r="B164" s="258" t="s">
        <v>445</v>
      </c>
    </row>
    <row r="165" spans="2:2" hidden="1" x14ac:dyDescent="0.25">
      <c r="B165" s="258" t="s">
        <v>446</v>
      </c>
    </row>
    <row r="166" spans="2:2" hidden="1" x14ac:dyDescent="0.25">
      <c r="B166" s="258" t="s">
        <v>447</v>
      </c>
    </row>
    <row r="167" spans="2:2" hidden="1" x14ac:dyDescent="0.25">
      <c r="B167" s="258" t="s">
        <v>448</v>
      </c>
    </row>
    <row r="168" spans="2:2" hidden="1" x14ac:dyDescent="0.25"/>
    <row r="169" spans="2:2" hidden="1" x14ac:dyDescent="0.25">
      <c r="B169" s="258" t="s">
        <v>449</v>
      </c>
    </row>
    <row r="170" spans="2:2" hidden="1" x14ac:dyDescent="0.25">
      <c r="B170" s="258" t="s">
        <v>450</v>
      </c>
    </row>
    <row r="171" spans="2:2" ht="26.4" hidden="1" x14ac:dyDescent="0.25">
      <c r="B171" s="258" t="s">
        <v>451</v>
      </c>
    </row>
    <row r="172" spans="2:2" hidden="1" x14ac:dyDescent="0.25">
      <c r="B172" s="258" t="s">
        <v>452</v>
      </c>
    </row>
    <row r="173" spans="2:2" hidden="1" x14ac:dyDescent="0.25">
      <c r="B173" s="258" t="s">
        <v>453</v>
      </c>
    </row>
    <row r="174" spans="2:2" hidden="1" x14ac:dyDescent="0.25">
      <c r="B174" s="258" t="s">
        <v>454</v>
      </c>
    </row>
    <row r="175" spans="2:2" hidden="1" x14ac:dyDescent="0.25">
      <c r="B175" s="258" t="s">
        <v>455</v>
      </c>
    </row>
    <row r="176" spans="2:2" hidden="1" x14ac:dyDescent="0.25">
      <c r="B176" s="258" t="s">
        <v>456</v>
      </c>
    </row>
    <row r="177" spans="2:2" hidden="1" x14ac:dyDescent="0.25">
      <c r="B177" s="258" t="s">
        <v>457</v>
      </c>
    </row>
    <row r="178" spans="2:2" hidden="1" x14ac:dyDescent="0.25">
      <c r="B178" s="258" t="s">
        <v>458</v>
      </c>
    </row>
    <row r="179" spans="2:2" hidden="1" x14ac:dyDescent="0.25"/>
    <row r="180" spans="2:2" ht="26.4" hidden="1" x14ac:dyDescent="0.25">
      <c r="B180" s="258" t="s">
        <v>428</v>
      </c>
    </row>
    <row r="181" spans="2:2" hidden="1" x14ac:dyDescent="0.25"/>
    <row r="182" spans="2:2" hidden="1" x14ac:dyDescent="0.25"/>
    <row r="183" spans="2:2" hidden="1" x14ac:dyDescent="0.25">
      <c r="B183" s="260" t="s">
        <v>459</v>
      </c>
    </row>
    <row r="184" spans="2:2" hidden="1" x14ac:dyDescent="0.25"/>
    <row r="185" spans="2:2" hidden="1" x14ac:dyDescent="0.25">
      <c r="B185" s="258" t="s">
        <v>460</v>
      </c>
    </row>
    <row r="186" spans="2:2" hidden="1" x14ac:dyDescent="0.25">
      <c r="B186" s="258" t="s">
        <v>461</v>
      </c>
    </row>
    <row r="187" spans="2:2" hidden="1" x14ac:dyDescent="0.25">
      <c r="B187" s="258" t="s">
        <v>462</v>
      </c>
    </row>
    <row r="188" spans="2:2" hidden="1" x14ac:dyDescent="0.25">
      <c r="B188" s="258" t="s">
        <v>463</v>
      </c>
    </row>
    <row r="189" spans="2:2" hidden="1" x14ac:dyDescent="0.25">
      <c r="B189" s="258" t="s">
        <v>464</v>
      </c>
    </row>
    <row r="190" spans="2:2" hidden="1" x14ac:dyDescent="0.25">
      <c r="B190" s="258" t="s">
        <v>465</v>
      </c>
    </row>
    <row r="191" spans="2:2" hidden="1" x14ac:dyDescent="0.25">
      <c r="B191" s="258" t="s">
        <v>466</v>
      </c>
    </row>
    <row r="192" spans="2:2" hidden="1" x14ac:dyDescent="0.25">
      <c r="B192" s="258" t="s">
        <v>467</v>
      </c>
    </row>
    <row r="193" spans="2:2" hidden="1" x14ac:dyDescent="0.25">
      <c r="B193" s="258" t="s">
        <v>468</v>
      </c>
    </row>
    <row r="194" spans="2:2" hidden="1" x14ac:dyDescent="0.25">
      <c r="B194" s="258" t="s">
        <v>469</v>
      </c>
    </row>
    <row r="195" spans="2:2" hidden="1" x14ac:dyDescent="0.25">
      <c r="B195" s="258" t="s">
        <v>470</v>
      </c>
    </row>
    <row r="196" spans="2:2" hidden="1" x14ac:dyDescent="0.25">
      <c r="B196" s="258" t="s">
        <v>471</v>
      </c>
    </row>
    <row r="197" spans="2:2" hidden="1" x14ac:dyDescent="0.25">
      <c r="B197" s="258" t="s">
        <v>472</v>
      </c>
    </row>
    <row r="198" spans="2:2" hidden="1" x14ac:dyDescent="0.25">
      <c r="B198" s="258" t="s">
        <v>473</v>
      </c>
    </row>
    <row r="199" spans="2:2" hidden="1" x14ac:dyDescent="0.25">
      <c r="B199" s="258" t="s">
        <v>474</v>
      </c>
    </row>
    <row r="200" spans="2:2" hidden="1" x14ac:dyDescent="0.25">
      <c r="B200" s="258" t="s">
        <v>475</v>
      </c>
    </row>
    <row r="201" spans="2:2" hidden="1" x14ac:dyDescent="0.25">
      <c r="B201" s="258" t="s">
        <v>476</v>
      </c>
    </row>
    <row r="202" spans="2:2" hidden="1" x14ac:dyDescent="0.25">
      <c r="B202" s="258" t="s">
        <v>477</v>
      </c>
    </row>
    <row r="203" spans="2:2" hidden="1" x14ac:dyDescent="0.25">
      <c r="B203" s="258" t="s">
        <v>478</v>
      </c>
    </row>
    <row r="204" spans="2:2" hidden="1" x14ac:dyDescent="0.25">
      <c r="B204" s="258" t="s">
        <v>479</v>
      </c>
    </row>
    <row r="205" spans="2:2" hidden="1" x14ac:dyDescent="0.25">
      <c r="B205" s="258" t="s">
        <v>480</v>
      </c>
    </row>
    <row r="206" spans="2:2" hidden="1" x14ac:dyDescent="0.25">
      <c r="B206" s="258" t="s">
        <v>481</v>
      </c>
    </row>
    <row r="207" spans="2:2" hidden="1" x14ac:dyDescent="0.25">
      <c r="B207" s="258" t="s">
        <v>482</v>
      </c>
    </row>
    <row r="208" spans="2:2" hidden="1" x14ac:dyDescent="0.25"/>
    <row r="209" spans="2:2" ht="39.6" hidden="1" x14ac:dyDescent="0.25">
      <c r="B209" s="258" t="s">
        <v>483</v>
      </c>
    </row>
    <row r="210" spans="2:2" ht="39.6" hidden="1" x14ac:dyDescent="0.25">
      <c r="B210" s="258" t="s">
        <v>484</v>
      </c>
    </row>
    <row r="211" spans="2:2" ht="39.6" hidden="1" x14ac:dyDescent="0.25">
      <c r="B211" s="258" t="s">
        <v>485</v>
      </c>
    </row>
    <row r="212" spans="2:2" hidden="1" x14ac:dyDescent="0.25">
      <c r="B212" s="258" t="s">
        <v>486</v>
      </c>
    </row>
    <row r="213" spans="2:2" ht="39.6" hidden="1" x14ac:dyDescent="0.25">
      <c r="B213" s="258" t="s">
        <v>487</v>
      </c>
    </row>
    <row r="214" spans="2:2" hidden="1" x14ac:dyDescent="0.25">
      <c r="B214" s="258" t="s">
        <v>488</v>
      </c>
    </row>
    <row r="215" spans="2:2" hidden="1" x14ac:dyDescent="0.25">
      <c r="B215" s="258" t="s">
        <v>489</v>
      </c>
    </row>
    <row r="216" spans="2:2" hidden="1" x14ac:dyDescent="0.25">
      <c r="B216" s="258" t="s">
        <v>490</v>
      </c>
    </row>
    <row r="217" spans="2:2" hidden="1" x14ac:dyDescent="0.25">
      <c r="B217" s="258" t="s">
        <v>491</v>
      </c>
    </row>
    <row r="218" spans="2:2" hidden="1" x14ac:dyDescent="0.25">
      <c r="B218" s="258" t="s">
        <v>492</v>
      </c>
    </row>
    <row r="219" spans="2:2" hidden="1" x14ac:dyDescent="0.25">
      <c r="B219" s="258" t="s">
        <v>493</v>
      </c>
    </row>
    <row r="220" spans="2:2" hidden="1" x14ac:dyDescent="0.25">
      <c r="B220" s="258" t="s">
        <v>494</v>
      </c>
    </row>
    <row r="221" spans="2:2" hidden="1" x14ac:dyDescent="0.25"/>
    <row r="222" spans="2:2" ht="26.4" hidden="1" x14ac:dyDescent="0.25">
      <c r="B222" s="258" t="s">
        <v>428</v>
      </c>
    </row>
    <row r="223" spans="2:2" hidden="1" x14ac:dyDescent="0.25"/>
    <row r="224" spans="2:2" hidden="1" x14ac:dyDescent="0.25"/>
    <row r="225" spans="2:2" hidden="1" x14ac:dyDescent="0.25"/>
    <row r="226" spans="2:2" hidden="1" x14ac:dyDescent="0.25">
      <c r="B226" s="260" t="s">
        <v>495</v>
      </c>
    </row>
    <row r="227" spans="2:2" hidden="1" x14ac:dyDescent="0.25"/>
    <row r="228" spans="2:2" ht="26.4" hidden="1" x14ac:dyDescent="0.25">
      <c r="B228" s="258" t="s">
        <v>496</v>
      </c>
    </row>
    <row r="229" spans="2:2" ht="26.4" hidden="1" x14ac:dyDescent="0.25">
      <c r="B229" s="258" t="s">
        <v>497</v>
      </c>
    </row>
    <row r="230" spans="2:2" hidden="1" x14ac:dyDescent="0.25"/>
    <row r="231" spans="2:2" hidden="1" x14ac:dyDescent="0.25">
      <c r="B231" s="258" t="s">
        <v>498</v>
      </c>
    </row>
    <row r="232" spans="2:2" hidden="1" x14ac:dyDescent="0.25">
      <c r="B232" s="258" t="s">
        <v>499</v>
      </c>
    </row>
    <row r="233" spans="2:2" hidden="1" x14ac:dyDescent="0.25">
      <c r="B233" s="258" t="s">
        <v>500</v>
      </c>
    </row>
    <row r="234" spans="2:2" hidden="1" x14ac:dyDescent="0.25">
      <c r="B234" s="258" t="s">
        <v>501</v>
      </c>
    </row>
    <row r="235" spans="2:2" hidden="1" x14ac:dyDescent="0.25">
      <c r="B235" s="258" t="s">
        <v>502</v>
      </c>
    </row>
    <row r="236" spans="2:2" hidden="1" x14ac:dyDescent="0.25"/>
    <row r="237" spans="2:2" ht="26.4" hidden="1" x14ac:dyDescent="0.25">
      <c r="B237" s="258" t="s">
        <v>503</v>
      </c>
    </row>
    <row r="238" spans="2:2" ht="26.4" hidden="1" x14ac:dyDescent="0.25">
      <c r="B238" s="258" t="s">
        <v>504</v>
      </c>
    </row>
    <row r="239" spans="2:2" ht="26.4" hidden="1" x14ac:dyDescent="0.25">
      <c r="B239" s="258" t="s">
        <v>505</v>
      </c>
    </row>
    <row r="240" spans="2:2" ht="39.6" hidden="1" x14ac:dyDescent="0.25">
      <c r="B240" s="258" t="s">
        <v>506</v>
      </c>
    </row>
    <row r="241" spans="2:2" hidden="1" x14ac:dyDescent="0.25"/>
    <row r="242" spans="2:2" hidden="1" x14ac:dyDescent="0.25">
      <c r="B242" s="258" t="s">
        <v>507</v>
      </c>
    </row>
    <row r="243" spans="2:2" hidden="1" x14ac:dyDescent="0.25"/>
    <row r="244" spans="2:2" hidden="1" x14ac:dyDescent="0.25">
      <c r="B244" s="258" t="s">
        <v>508</v>
      </c>
    </row>
    <row r="245" spans="2:2" hidden="1" x14ac:dyDescent="0.25"/>
    <row r="246" spans="2:2" hidden="1" x14ac:dyDescent="0.25">
      <c r="B246" s="258" t="s">
        <v>509</v>
      </c>
    </row>
    <row r="247" spans="2:2" hidden="1" x14ac:dyDescent="0.25">
      <c r="B247" s="258" t="s">
        <v>510</v>
      </c>
    </row>
    <row r="248" spans="2:2" hidden="1" x14ac:dyDescent="0.25">
      <c r="B248" s="258" t="s">
        <v>511</v>
      </c>
    </row>
    <row r="249" spans="2:2" hidden="1" x14ac:dyDescent="0.25">
      <c r="B249" s="258" t="s">
        <v>512</v>
      </c>
    </row>
    <row r="250" spans="2:2" hidden="1" x14ac:dyDescent="0.25">
      <c r="B250" s="258" t="s">
        <v>513</v>
      </c>
    </row>
    <row r="251" spans="2:2" hidden="1" x14ac:dyDescent="0.25">
      <c r="B251" s="258" t="s">
        <v>514</v>
      </c>
    </row>
    <row r="252" spans="2:2" hidden="1" x14ac:dyDescent="0.25">
      <c r="B252" s="258" t="s">
        <v>458</v>
      </c>
    </row>
    <row r="253" spans="2:2" hidden="1" x14ac:dyDescent="0.25"/>
    <row r="254" spans="2:2" ht="26.4" hidden="1" x14ac:dyDescent="0.25">
      <c r="B254" s="258" t="s">
        <v>515</v>
      </c>
    </row>
    <row r="255" spans="2:2" hidden="1" x14ac:dyDescent="0.25"/>
    <row r="256" spans="2:2" hidden="1" x14ac:dyDescent="0.25"/>
    <row r="257" spans="2:2" hidden="1" x14ac:dyDescent="0.25"/>
    <row r="258" spans="2:2" hidden="1" x14ac:dyDescent="0.25">
      <c r="B258" s="260" t="s">
        <v>516</v>
      </c>
    </row>
    <row r="259" spans="2:2" hidden="1" x14ac:dyDescent="0.25"/>
    <row r="260" spans="2:2" ht="26.4" hidden="1" x14ac:dyDescent="0.25">
      <c r="B260" s="258" t="s">
        <v>517</v>
      </c>
    </row>
    <row r="261" spans="2:2" ht="39.6" hidden="1" x14ac:dyDescent="0.25">
      <c r="B261" s="258" t="s">
        <v>518</v>
      </c>
    </row>
    <row r="262" spans="2:2" hidden="1" x14ac:dyDescent="0.25">
      <c r="B262" s="258" t="s">
        <v>519</v>
      </c>
    </row>
    <row r="263" spans="2:2" ht="26.4" hidden="1" x14ac:dyDescent="0.25">
      <c r="B263" s="258" t="s">
        <v>520</v>
      </c>
    </row>
    <row r="264" spans="2:2" hidden="1" x14ac:dyDescent="0.25">
      <c r="B264" s="258" t="s">
        <v>521</v>
      </c>
    </row>
    <row r="265" spans="2:2" ht="26.4" hidden="1" x14ac:dyDescent="0.25">
      <c r="B265" s="258" t="s">
        <v>522</v>
      </c>
    </row>
    <row r="266" spans="2:2" ht="26.4" hidden="1" x14ac:dyDescent="0.25">
      <c r="B266" s="258" t="s">
        <v>523</v>
      </c>
    </row>
    <row r="267" spans="2:2" ht="52.8" hidden="1" x14ac:dyDescent="0.25">
      <c r="B267" s="258" t="s">
        <v>524</v>
      </c>
    </row>
    <row r="268" spans="2:2" hidden="1" x14ac:dyDescent="0.25"/>
    <row r="269" spans="2:2" hidden="1" x14ac:dyDescent="0.25">
      <c r="B269" s="258" t="s">
        <v>525</v>
      </c>
    </row>
    <row r="270" spans="2:2" hidden="1" x14ac:dyDescent="0.25"/>
    <row r="271" spans="2:2" hidden="1" x14ac:dyDescent="0.25">
      <c r="B271" s="258" t="s">
        <v>526</v>
      </c>
    </row>
    <row r="272" spans="2:2" hidden="1" x14ac:dyDescent="0.25">
      <c r="B272" s="258" t="s">
        <v>527</v>
      </c>
    </row>
    <row r="273" spans="2:2" hidden="1" x14ac:dyDescent="0.25">
      <c r="B273" s="258" t="s">
        <v>528</v>
      </c>
    </row>
    <row r="274" spans="2:2" hidden="1" x14ac:dyDescent="0.25">
      <c r="B274" s="258" t="s">
        <v>529</v>
      </c>
    </row>
    <row r="275" spans="2:2" hidden="1" x14ac:dyDescent="0.25">
      <c r="B275" s="258" t="s">
        <v>530</v>
      </c>
    </row>
    <row r="276" spans="2:2" hidden="1" x14ac:dyDescent="0.25">
      <c r="B276" s="258" t="s">
        <v>531</v>
      </c>
    </row>
    <row r="277" spans="2:2" hidden="1" x14ac:dyDescent="0.25">
      <c r="B277" s="258" t="s">
        <v>532</v>
      </c>
    </row>
    <row r="278" spans="2:2" hidden="1" x14ac:dyDescent="0.25">
      <c r="B278" s="258" t="s">
        <v>533</v>
      </c>
    </row>
    <row r="279" spans="2:2" hidden="1" x14ac:dyDescent="0.25">
      <c r="B279" s="258" t="s">
        <v>534</v>
      </c>
    </row>
    <row r="280" spans="2:2" hidden="1" x14ac:dyDescent="0.25">
      <c r="B280" s="258" t="s">
        <v>535</v>
      </c>
    </row>
    <row r="281" spans="2:2" hidden="1" x14ac:dyDescent="0.25">
      <c r="B281" s="258" t="s">
        <v>536</v>
      </c>
    </row>
    <row r="282" spans="2:2" hidden="1" x14ac:dyDescent="0.25">
      <c r="B282" s="258" t="s">
        <v>537</v>
      </c>
    </row>
    <row r="283" spans="2:2" hidden="1" x14ac:dyDescent="0.25"/>
    <row r="284" spans="2:2" ht="26.4" hidden="1" x14ac:dyDescent="0.25">
      <c r="B284" s="258" t="s">
        <v>428</v>
      </c>
    </row>
    <row r="285" spans="2:2" hidden="1" x14ac:dyDescent="0.25"/>
    <row r="286" spans="2:2" hidden="1" x14ac:dyDescent="0.25"/>
    <row r="287" spans="2:2" hidden="1" x14ac:dyDescent="0.25">
      <c r="B287" s="260" t="s">
        <v>538</v>
      </c>
    </row>
    <row r="288" spans="2:2" hidden="1" x14ac:dyDescent="0.25"/>
    <row r="289" spans="2:2" ht="26.4" hidden="1" x14ac:dyDescent="0.25">
      <c r="B289" s="258" t="s">
        <v>539</v>
      </c>
    </row>
    <row r="290" spans="2:2" hidden="1" x14ac:dyDescent="0.25">
      <c r="B290" s="258" t="s">
        <v>540</v>
      </c>
    </row>
    <row r="291" spans="2:2" ht="26.4" hidden="1" x14ac:dyDescent="0.25">
      <c r="B291" s="258" t="s">
        <v>541</v>
      </c>
    </row>
    <row r="292" spans="2:2" hidden="1" x14ac:dyDescent="0.25">
      <c r="B292" s="258" t="s">
        <v>542</v>
      </c>
    </row>
    <row r="293" spans="2:2" hidden="1" x14ac:dyDescent="0.25"/>
    <row r="294" spans="2:2" hidden="1" x14ac:dyDescent="0.25">
      <c r="B294" s="258" t="s">
        <v>543</v>
      </c>
    </row>
    <row r="295" spans="2:2" hidden="1" x14ac:dyDescent="0.25">
      <c r="B295" s="258" t="s">
        <v>544</v>
      </c>
    </row>
    <row r="296" spans="2:2" hidden="1" x14ac:dyDescent="0.25">
      <c r="B296" s="258" t="s">
        <v>545</v>
      </c>
    </row>
    <row r="297" spans="2:2" hidden="1" x14ac:dyDescent="0.25">
      <c r="B297" s="258" t="s">
        <v>546</v>
      </c>
    </row>
    <row r="298" spans="2:2" hidden="1" x14ac:dyDescent="0.25">
      <c r="B298" s="258" t="s">
        <v>547</v>
      </c>
    </row>
    <row r="299" spans="2:2" hidden="1" x14ac:dyDescent="0.25">
      <c r="B299" s="258" t="s">
        <v>548</v>
      </c>
    </row>
    <row r="300" spans="2:2" hidden="1" x14ac:dyDescent="0.25"/>
    <row r="301" spans="2:2" ht="26.4" hidden="1" x14ac:dyDescent="0.25">
      <c r="B301" s="258" t="s">
        <v>428</v>
      </c>
    </row>
    <row r="302" spans="2:2" hidden="1" x14ac:dyDescent="0.25"/>
    <row r="303" spans="2:2" hidden="1" x14ac:dyDescent="0.25"/>
    <row r="304" spans="2:2" hidden="1" x14ac:dyDescent="0.25">
      <c r="B304" s="260" t="s">
        <v>10</v>
      </c>
    </row>
    <row r="305" spans="2:2" hidden="1" x14ac:dyDescent="0.25"/>
    <row r="306" spans="2:2" ht="26.4" hidden="1" x14ac:dyDescent="0.25">
      <c r="B306" s="258" t="s">
        <v>549</v>
      </c>
    </row>
    <row r="307" spans="2:2" hidden="1" x14ac:dyDescent="0.25">
      <c r="B307" s="258" t="s">
        <v>550</v>
      </c>
    </row>
    <row r="308" spans="2:2" ht="26.4" hidden="1" x14ac:dyDescent="0.25">
      <c r="B308" s="258" t="s">
        <v>551</v>
      </c>
    </row>
    <row r="309" spans="2:2" ht="26.4" hidden="1" x14ac:dyDescent="0.25">
      <c r="B309" s="258" t="s">
        <v>552</v>
      </c>
    </row>
    <row r="310" spans="2:2" ht="26.4" hidden="1" x14ac:dyDescent="0.25">
      <c r="B310" s="258" t="s">
        <v>553</v>
      </c>
    </row>
    <row r="311" spans="2:2" hidden="1" x14ac:dyDescent="0.25">
      <c r="B311" s="258" t="s">
        <v>554</v>
      </c>
    </row>
    <row r="312" spans="2:2" hidden="1" x14ac:dyDescent="0.25">
      <c r="B312" s="258" t="s">
        <v>555</v>
      </c>
    </row>
    <row r="313" spans="2:2" hidden="1" x14ac:dyDescent="0.25">
      <c r="B313" s="258" t="s">
        <v>556</v>
      </c>
    </row>
    <row r="314" spans="2:2" hidden="1" x14ac:dyDescent="0.25"/>
    <row r="315" spans="2:2" hidden="1" x14ac:dyDescent="0.25">
      <c r="B315" s="263" t="s">
        <v>557</v>
      </c>
    </row>
    <row r="316" spans="2:2" hidden="1" x14ac:dyDescent="0.25">
      <c r="B316" s="263" t="s">
        <v>558</v>
      </c>
    </row>
    <row r="317" spans="2:2" hidden="1" x14ac:dyDescent="0.25">
      <c r="B317" s="263" t="s">
        <v>559</v>
      </c>
    </row>
    <row r="318" spans="2:2" hidden="1" x14ac:dyDescent="0.25">
      <c r="B318" s="263" t="s">
        <v>560</v>
      </c>
    </row>
    <row r="319" spans="2:2" hidden="1" x14ac:dyDescent="0.25">
      <c r="B319" s="263" t="s">
        <v>561</v>
      </c>
    </row>
    <row r="320" spans="2:2" hidden="1" x14ac:dyDescent="0.25">
      <c r="B320" s="263" t="s">
        <v>562</v>
      </c>
    </row>
    <row r="321" spans="2:2" hidden="1" x14ac:dyDescent="0.25">
      <c r="B321" s="263" t="s">
        <v>563</v>
      </c>
    </row>
    <row r="322" spans="2:2" hidden="1" x14ac:dyDescent="0.25">
      <c r="B322" s="263" t="s">
        <v>564</v>
      </c>
    </row>
    <row r="323" spans="2:2" hidden="1" x14ac:dyDescent="0.25">
      <c r="B323" s="263" t="s">
        <v>565</v>
      </c>
    </row>
    <row r="324" spans="2:2" hidden="1" x14ac:dyDescent="0.25">
      <c r="B324" s="263"/>
    </row>
    <row r="325" spans="2:2" ht="26.4" hidden="1" x14ac:dyDescent="0.25">
      <c r="B325" s="258" t="s">
        <v>566</v>
      </c>
    </row>
    <row r="326" spans="2:2" hidden="1" x14ac:dyDescent="0.25">
      <c r="B326" s="263"/>
    </row>
    <row r="327" spans="2:2" hidden="1" x14ac:dyDescent="0.25">
      <c r="B327" s="263"/>
    </row>
    <row r="328" spans="2:2" hidden="1" x14ac:dyDescent="0.25">
      <c r="B328" s="263"/>
    </row>
    <row r="329" spans="2:2" hidden="1" x14ac:dyDescent="0.25">
      <c r="B329" s="263"/>
    </row>
    <row r="330" spans="2:2" hidden="1" x14ac:dyDescent="0.25">
      <c r="B330" s="263"/>
    </row>
    <row r="331" spans="2:2" hidden="1" x14ac:dyDescent="0.25">
      <c r="B331" s="263"/>
    </row>
    <row r="332" spans="2:2" hidden="1" x14ac:dyDescent="0.25">
      <c r="B332" s="260" t="s">
        <v>51</v>
      </c>
    </row>
    <row r="333" spans="2:2" hidden="1" x14ac:dyDescent="0.25"/>
    <row r="334" spans="2:2" hidden="1" x14ac:dyDescent="0.25">
      <c r="B334" s="258" t="s">
        <v>567</v>
      </c>
    </row>
    <row r="335" spans="2:2" ht="39.6" hidden="1" x14ac:dyDescent="0.25">
      <c r="B335" s="258" t="s">
        <v>568</v>
      </c>
    </row>
    <row r="336" spans="2:2" ht="52.8" hidden="1" x14ac:dyDescent="0.25">
      <c r="B336" s="258" t="s">
        <v>569</v>
      </c>
    </row>
    <row r="337" spans="2:2" hidden="1" x14ac:dyDescent="0.25"/>
    <row r="338" spans="2:2" hidden="1" x14ac:dyDescent="0.25">
      <c r="B338" s="264" t="s">
        <v>570</v>
      </c>
    </row>
    <row r="339" spans="2:2" ht="39.6" hidden="1" x14ac:dyDescent="0.25">
      <c r="B339" s="258" t="s">
        <v>571</v>
      </c>
    </row>
    <row r="340" spans="2:2" hidden="1" x14ac:dyDescent="0.25"/>
    <row r="341" spans="2:2" hidden="1" x14ac:dyDescent="0.25"/>
    <row r="342" spans="2:2" hidden="1" x14ac:dyDescent="0.25"/>
    <row r="343" spans="2:2" hidden="1" x14ac:dyDescent="0.25"/>
    <row r="344" spans="2:2" hidden="1" x14ac:dyDescent="0.25">
      <c r="B344" s="258" t="s">
        <v>572</v>
      </c>
    </row>
    <row r="345" spans="2:2" hidden="1" x14ac:dyDescent="0.25"/>
    <row r="346" spans="2:2" hidden="1" x14ac:dyDescent="0.25">
      <c r="B346" s="258" t="s">
        <v>573</v>
      </c>
    </row>
    <row r="347" spans="2:2" hidden="1" x14ac:dyDescent="0.25"/>
    <row r="348" spans="2:2" ht="39.6" hidden="1" x14ac:dyDescent="0.25">
      <c r="B348" s="258" t="s">
        <v>574</v>
      </c>
    </row>
    <row r="349" spans="2:2" hidden="1" x14ac:dyDescent="0.25"/>
    <row r="350" spans="2:2" hidden="1" x14ac:dyDescent="0.25"/>
    <row r="351" spans="2:2" hidden="1" x14ac:dyDescent="0.25">
      <c r="B351" s="260" t="s">
        <v>575</v>
      </c>
    </row>
    <row r="352" spans="2:2" hidden="1" x14ac:dyDescent="0.25"/>
    <row r="353" spans="2:2" ht="26.4" hidden="1" x14ac:dyDescent="0.25">
      <c r="B353" s="258" t="s">
        <v>576</v>
      </c>
    </row>
    <row r="354" spans="2:2" ht="39.6" hidden="1" x14ac:dyDescent="0.25">
      <c r="B354" s="258" t="s">
        <v>577</v>
      </c>
    </row>
    <row r="355" spans="2:2" ht="39.6" hidden="1" x14ac:dyDescent="0.25">
      <c r="B355" s="258" t="s">
        <v>578</v>
      </c>
    </row>
    <row r="356" spans="2:2" ht="26.4" hidden="1" x14ac:dyDescent="0.25">
      <c r="B356" s="258" t="s">
        <v>579</v>
      </c>
    </row>
    <row r="357" spans="2:2" ht="26.4" hidden="1" x14ac:dyDescent="0.25">
      <c r="B357" s="258" t="s">
        <v>580</v>
      </c>
    </row>
    <row r="358" spans="2:2" hidden="1" x14ac:dyDescent="0.25">
      <c r="B358" s="258" t="s">
        <v>581</v>
      </c>
    </row>
    <row r="359" spans="2:2" ht="39.6" hidden="1" x14ac:dyDescent="0.25">
      <c r="B359" s="258" t="s">
        <v>582</v>
      </c>
    </row>
    <row r="360" spans="2:2" hidden="1" x14ac:dyDescent="0.25">
      <c r="B360" s="258" t="s">
        <v>583</v>
      </c>
    </row>
    <row r="361" spans="2:2" ht="39.6" hidden="1" x14ac:dyDescent="0.25">
      <c r="B361" s="258" t="s">
        <v>584</v>
      </c>
    </row>
    <row r="362" spans="2:2" ht="26.4" hidden="1" x14ac:dyDescent="0.25">
      <c r="B362" s="258" t="s">
        <v>585</v>
      </c>
    </row>
    <row r="363" spans="2:2" ht="26.4" hidden="1" x14ac:dyDescent="0.25">
      <c r="B363" s="258" t="s">
        <v>586</v>
      </c>
    </row>
    <row r="364" spans="2:2" hidden="1" x14ac:dyDescent="0.25"/>
    <row r="365" spans="2:2" ht="26.4" hidden="1" x14ac:dyDescent="0.25">
      <c r="B365" s="258" t="s">
        <v>587</v>
      </c>
    </row>
    <row r="366" spans="2:2" hidden="1" x14ac:dyDescent="0.25"/>
    <row r="367" spans="2:2" hidden="1" x14ac:dyDescent="0.25"/>
    <row r="368" spans="2:2" hidden="1" x14ac:dyDescent="0.25"/>
    <row r="369" spans="2:2" hidden="1" x14ac:dyDescent="0.25">
      <c r="B369" s="260" t="s">
        <v>588</v>
      </c>
    </row>
    <row r="370" spans="2:2" hidden="1" x14ac:dyDescent="0.25"/>
    <row r="371" spans="2:2" ht="26.4" hidden="1" x14ac:dyDescent="0.25">
      <c r="B371" s="258" t="s">
        <v>589</v>
      </c>
    </row>
    <row r="372" spans="2:2" hidden="1" x14ac:dyDescent="0.25">
      <c r="B372" s="258" t="s">
        <v>590</v>
      </c>
    </row>
    <row r="373" spans="2:2" ht="26.4" hidden="1" x14ac:dyDescent="0.25">
      <c r="B373" s="258" t="s">
        <v>591</v>
      </c>
    </row>
    <row r="374" spans="2:2" ht="26.4" hidden="1" x14ac:dyDescent="0.25">
      <c r="B374" s="258" t="s">
        <v>592</v>
      </c>
    </row>
    <row r="375" spans="2:2" hidden="1" x14ac:dyDescent="0.25">
      <c r="B375" s="258" t="s">
        <v>593</v>
      </c>
    </row>
    <row r="376" spans="2:2" hidden="1" x14ac:dyDescent="0.25">
      <c r="B376" s="258" t="s">
        <v>594</v>
      </c>
    </row>
    <row r="377" spans="2:2" hidden="1" x14ac:dyDescent="0.25"/>
    <row r="378" spans="2:2" hidden="1" x14ac:dyDescent="0.25">
      <c r="B378" s="258" t="s">
        <v>595</v>
      </c>
    </row>
    <row r="379" spans="2:2" hidden="1" x14ac:dyDescent="0.25">
      <c r="B379" s="258" t="s">
        <v>544</v>
      </c>
    </row>
    <row r="380" spans="2:2" hidden="1" x14ac:dyDescent="0.25">
      <c r="B380" s="258" t="s">
        <v>558</v>
      </c>
    </row>
    <row r="381" spans="2:2" hidden="1" x14ac:dyDescent="0.25">
      <c r="B381" s="258" t="s">
        <v>596</v>
      </c>
    </row>
    <row r="382" spans="2:2" hidden="1" x14ac:dyDescent="0.25">
      <c r="B382" s="258" t="s">
        <v>597</v>
      </c>
    </row>
    <row r="383" spans="2:2" hidden="1" x14ac:dyDescent="0.25">
      <c r="B383" s="258" t="s">
        <v>564</v>
      </c>
    </row>
    <row r="384" spans="2:2" hidden="1" x14ac:dyDescent="0.25">
      <c r="B384" s="258" t="s">
        <v>548</v>
      </c>
    </row>
    <row r="385" spans="2:2" hidden="1" x14ac:dyDescent="0.25"/>
    <row r="386" spans="2:2" ht="26.4" hidden="1" x14ac:dyDescent="0.25">
      <c r="B386" s="258" t="s">
        <v>598</v>
      </c>
    </row>
    <row r="387" spans="2:2" hidden="1" x14ac:dyDescent="0.25"/>
    <row r="388" spans="2:2" hidden="1" x14ac:dyDescent="0.25"/>
    <row r="389" spans="2:2" hidden="1" x14ac:dyDescent="0.25">
      <c r="B389" s="260" t="s">
        <v>599</v>
      </c>
    </row>
    <row r="390" spans="2:2" hidden="1" x14ac:dyDescent="0.25"/>
    <row r="391" spans="2:2" hidden="1" x14ac:dyDescent="0.25">
      <c r="B391" s="258" t="s">
        <v>600</v>
      </c>
    </row>
    <row r="392" spans="2:2" ht="52.8" hidden="1" x14ac:dyDescent="0.25">
      <c r="B392" s="263" t="s">
        <v>601</v>
      </c>
    </row>
    <row r="393" spans="2:2" hidden="1" x14ac:dyDescent="0.25"/>
    <row r="394" spans="2:2" ht="52.8" hidden="1" x14ac:dyDescent="0.25">
      <c r="B394" s="258" t="s">
        <v>602</v>
      </c>
    </row>
    <row r="395" spans="2:2" hidden="1" x14ac:dyDescent="0.25"/>
    <row r="396" spans="2:2" ht="26.4" hidden="1" x14ac:dyDescent="0.25">
      <c r="B396" s="258" t="s">
        <v>587</v>
      </c>
    </row>
    <row r="397" spans="2:2" hidden="1" x14ac:dyDescent="0.25"/>
    <row r="398" spans="2:2" hidden="1" x14ac:dyDescent="0.25"/>
    <row r="399" spans="2:2" hidden="1" x14ac:dyDescent="0.25"/>
    <row r="400" spans="2:2" hidden="1" x14ac:dyDescent="0.25">
      <c r="B400" s="260" t="s">
        <v>603</v>
      </c>
    </row>
    <row r="401" spans="2:2" hidden="1" x14ac:dyDescent="0.25"/>
    <row r="402" spans="2:2" ht="52.8" hidden="1" x14ac:dyDescent="0.25">
      <c r="B402" s="258" t="s">
        <v>604</v>
      </c>
    </row>
    <row r="403" spans="2:2" hidden="1" x14ac:dyDescent="0.25"/>
    <row r="404" spans="2:2" ht="52.8" hidden="1" x14ac:dyDescent="0.25">
      <c r="B404" s="258" t="s">
        <v>605</v>
      </c>
    </row>
    <row r="405" spans="2:2" hidden="1" x14ac:dyDescent="0.25"/>
    <row r="406" spans="2:2" ht="26.4" hidden="1" x14ac:dyDescent="0.25">
      <c r="B406" s="258" t="s">
        <v>587</v>
      </c>
    </row>
    <row r="407" spans="2:2" hidden="1" x14ac:dyDescent="0.25"/>
    <row r="408" spans="2:2" hidden="1" x14ac:dyDescent="0.25"/>
    <row r="409" spans="2:2" hidden="1" x14ac:dyDescent="0.25"/>
    <row r="410" spans="2:2" hidden="1" x14ac:dyDescent="0.25">
      <c r="B410" s="260" t="s">
        <v>11</v>
      </c>
    </row>
    <row r="411" spans="2:2" hidden="1" x14ac:dyDescent="0.25"/>
    <row r="412" spans="2:2" hidden="1" x14ac:dyDescent="0.25">
      <c r="B412" s="258" t="s">
        <v>606</v>
      </c>
    </row>
    <row r="413" spans="2:2" ht="66" hidden="1" x14ac:dyDescent="0.25">
      <c r="B413" s="258" t="s">
        <v>607</v>
      </c>
    </row>
    <row r="414" spans="2:2" hidden="1" x14ac:dyDescent="0.25"/>
    <row r="415" spans="2:2" ht="52.8" hidden="1" x14ac:dyDescent="0.25">
      <c r="B415" s="258" t="s">
        <v>608</v>
      </c>
    </row>
    <row r="416" spans="2:2" hidden="1" x14ac:dyDescent="0.25"/>
    <row r="417" spans="2:2" ht="26.4" hidden="1" x14ac:dyDescent="0.25">
      <c r="B417" s="258" t="s">
        <v>587</v>
      </c>
    </row>
    <row r="418" spans="2:2" hidden="1" x14ac:dyDescent="0.25"/>
    <row r="419" spans="2:2" hidden="1" x14ac:dyDescent="0.25"/>
    <row r="420" spans="2:2" hidden="1" x14ac:dyDescent="0.25">
      <c r="B420" s="260" t="s">
        <v>609</v>
      </c>
    </row>
    <row r="421" spans="2:2" hidden="1" x14ac:dyDescent="0.25"/>
    <row r="422" spans="2:2" ht="79.2" hidden="1" x14ac:dyDescent="0.25">
      <c r="B422" s="258" t="s">
        <v>610</v>
      </c>
    </row>
    <row r="423" spans="2:2" hidden="1" x14ac:dyDescent="0.25"/>
    <row r="424" spans="2:2" ht="52.8" hidden="1" x14ac:dyDescent="0.25">
      <c r="B424" s="258" t="s">
        <v>611</v>
      </c>
    </row>
    <row r="425" spans="2:2" hidden="1" x14ac:dyDescent="0.25"/>
    <row r="426" spans="2:2" ht="26.4" hidden="1" x14ac:dyDescent="0.25">
      <c r="B426" s="258" t="s">
        <v>587</v>
      </c>
    </row>
    <row r="427" spans="2:2" hidden="1" x14ac:dyDescent="0.25"/>
    <row r="428" spans="2:2" hidden="1" x14ac:dyDescent="0.25"/>
    <row r="429" spans="2:2" hidden="1" x14ac:dyDescent="0.25"/>
    <row r="430" spans="2:2" hidden="1" x14ac:dyDescent="0.25"/>
    <row r="431" spans="2:2" hidden="1" x14ac:dyDescent="0.25"/>
    <row r="432" spans="2:2" hidden="1" x14ac:dyDescent="0.25"/>
    <row r="433" spans="2:2" hidden="1" x14ac:dyDescent="0.25">
      <c r="B433" s="260" t="s">
        <v>612</v>
      </c>
    </row>
    <row r="434" spans="2:2" hidden="1" x14ac:dyDescent="0.25"/>
    <row r="435" spans="2:2" ht="92.4" hidden="1" x14ac:dyDescent="0.25">
      <c r="B435" s="258" t="s">
        <v>613</v>
      </c>
    </row>
    <row r="436" spans="2:2" ht="26.4" hidden="1" x14ac:dyDescent="0.25">
      <c r="B436" s="258" t="s">
        <v>614</v>
      </c>
    </row>
    <row r="437" spans="2:2" ht="26.4" hidden="1" x14ac:dyDescent="0.25">
      <c r="B437" s="258" t="s">
        <v>615</v>
      </c>
    </row>
    <row r="438" spans="2:2" ht="26.4" hidden="1" x14ac:dyDescent="0.25">
      <c r="B438" s="258" t="s">
        <v>616</v>
      </c>
    </row>
    <row r="439" spans="2:2" hidden="1" x14ac:dyDescent="0.25"/>
    <row r="440" spans="2:2" ht="52.8" hidden="1" x14ac:dyDescent="0.25">
      <c r="B440" s="258" t="s">
        <v>617</v>
      </c>
    </row>
    <row r="441" spans="2:2" hidden="1" x14ac:dyDescent="0.25"/>
    <row r="442" spans="2:2" ht="26.4" hidden="1" x14ac:dyDescent="0.25">
      <c r="B442" s="258" t="s">
        <v>587</v>
      </c>
    </row>
    <row r="443" spans="2:2" hidden="1" x14ac:dyDescent="0.25"/>
    <row r="444" spans="2:2" hidden="1" x14ac:dyDescent="0.25"/>
    <row r="445" spans="2:2" hidden="1" x14ac:dyDescent="0.25">
      <c r="B445" s="260" t="s">
        <v>618</v>
      </c>
    </row>
    <row r="446" spans="2:2" hidden="1" x14ac:dyDescent="0.25"/>
    <row r="447" spans="2:2" hidden="1" x14ac:dyDescent="0.25">
      <c r="B447" s="258" t="s">
        <v>619</v>
      </c>
    </row>
    <row r="448" spans="2:2" ht="66" hidden="1" x14ac:dyDescent="0.25">
      <c r="B448" s="258" t="s">
        <v>620</v>
      </c>
    </row>
    <row r="449" spans="2:2" hidden="1" x14ac:dyDescent="0.25"/>
    <row r="450" spans="2:2" ht="52.8" hidden="1" x14ac:dyDescent="0.25">
      <c r="B450" s="258" t="s">
        <v>621</v>
      </c>
    </row>
    <row r="451" spans="2:2" hidden="1" x14ac:dyDescent="0.25"/>
    <row r="452" spans="2:2" ht="26.4" hidden="1" x14ac:dyDescent="0.25">
      <c r="B452" s="258" t="s">
        <v>622</v>
      </c>
    </row>
    <row r="453" spans="2:2" hidden="1" x14ac:dyDescent="0.25"/>
    <row r="454" spans="2:2" hidden="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H36"/>
  <sheetViews>
    <sheetView view="pageBreakPreview" topLeftCell="A7" zoomScaleSheetLayoutView="100" workbookViewId="0">
      <selection activeCell="E11" sqref="E11:F11"/>
    </sheetView>
  </sheetViews>
  <sheetFormatPr defaultColWidth="9.109375" defaultRowHeight="13.2" x14ac:dyDescent="0.25"/>
  <cols>
    <col min="1" max="1" width="4" style="56" customWidth="1"/>
    <col min="2" max="2" width="44.33203125" style="2" customWidth="1"/>
    <col min="3" max="3" width="7.5546875" style="17" customWidth="1"/>
    <col min="4" max="4" width="9" style="28" customWidth="1"/>
    <col min="5" max="5" width="9.6640625" style="28" customWidth="1"/>
    <col min="6" max="6" width="10.109375" style="95" customWidth="1"/>
    <col min="7" max="7" width="9.109375" style="2"/>
    <col min="8" max="8" width="9.109375" style="36"/>
    <col min="9" max="16" width="9.109375" style="2"/>
    <col min="17" max="17" width="11.33203125" style="2" customWidth="1"/>
    <col min="18" max="16384" width="9.109375" style="2"/>
  </cols>
  <sheetData>
    <row r="1" spans="1:8" x14ac:dyDescent="0.25">
      <c r="A1" s="57"/>
      <c r="B1"/>
      <c r="C1" s="26"/>
      <c r="D1" s="32"/>
      <c r="E1" s="32"/>
      <c r="F1" s="91"/>
      <c r="H1" s="2"/>
    </row>
    <row r="2" spans="1:8" x14ac:dyDescent="0.25">
      <c r="A2" s="57"/>
      <c r="B2" s="150"/>
      <c r="C2" s="26"/>
      <c r="D2" s="32"/>
      <c r="E2" s="32"/>
      <c r="F2" s="192"/>
      <c r="H2" s="2"/>
    </row>
    <row r="3" spans="1:8" s="25" customFormat="1" ht="24.9" customHeight="1" x14ac:dyDescent="0.25">
      <c r="A3" s="62"/>
      <c r="B3" s="199"/>
      <c r="C3" s="200"/>
      <c r="D3" s="201"/>
      <c r="E3" s="202"/>
      <c r="F3" s="203"/>
    </row>
    <row r="4" spans="1:8" s="25" customFormat="1" ht="24.9" customHeight="1" x14ac:dyDescent="0.25">
      <c r="A4" s="62"/>
      <c r="B4" s="199"/>
      <c r="C4" s="200"/>
      <c r="D4" s="201"/>
      <c r="E4" s="202"/>
      <c r="F4" s="203"/>
    </row>
    <row r="5" spans="1:8" s="25" customFormat="1" ht="24.9" customHeight="1" x14ac:dyDescent="0.25">
      <c r="A5" s="62"/>
      <c r="B5" s="199"/>
      <c r="C5" s="200"/>
      <c r="D5" s="201"/>
      <c r="E5" s="202"/>
      <c r="F5" s="203"/>
    </row>
    <row r="6" spans="1:8" s="25" customFormat="1" ht="24.9" customHeight="1" x14ac:dyDescent="0.25">
      <c r="A6" s="62"/>
      <c r="B6" s="199" t="s">
        <v>243</v>
      </c>
      <c r="C6" s="200"/>
      <c r="D6" s="201"/>
      <c r="E6" s="202"/>
      <c r="F6" s="203"/>
    </row>
    <row r="7" spans="1:8" s="194" customFormat="1" ht="9.9" customHeight="1" x14ac:dyDescent="0.25">
      <c r="A7" s="193"/>
      <c r="B7" s="195"/>
      <c r="C7" s="26"/>
      <c r="D7" s="196"/>
      <c r="E7" s="197"/>
      <c r="F7" s="198"/>
    </row>
    <row r="8" spans="1:8" s="25" customFormat="1" ht="24.9" customHeight="1" x14ac:dyDescent="0.25">
      <c r="A8" s="62"/>
      <c r="B8" s="188" t="s">
        <v>244</v>
      </c>
      <c r="C8" s="180"/>
      <c r="D8" s="181"/>
      <c r="E8" s="381">
        <f>'GRAĐ-OBRT. RADOVI'!E489</f>
        <v>0</v>
      </c>
      <c r="F8" s="382"/>
    </row>
    <row r="9" spans="1:8" s="25" customFormat="1" ht="24.9" customHeight="1" x14ac:dyDescent="0.25">
      <c r="A9" s="62"/>
      <c r="B9" s="188" t="s">
        <v>236</v>
      </c>
      <c r="C9" s="180"/>
      <c r="D9" s="181"/>
      <c r="E9" s="381">
        <f>'GRAĐ-OBRT. RADOVI'!E490</f>
        <v>0</v>
      </c>
      <c r="F9" s="382"/>
    </row>
    <row r="10" spans="1:8" s="25" customFormat="1" ht="24.9" customHeight="1" x14ac:dyDescent="0.25">
      <c r="A10" s="62"/>
      <c r="B10" s="188" t="s">
        <v>238</v>
      </c>
      <c r="C10" s="180"/>
      <c r="D10" s="181"/>
      <c r="E10" s="381">
        <f>'VODOINST. RADOVI'!F115</f>
        <v>0</v>
      </c>
      <c r="F10" s="382"/>
    </row>
    <row r="11" spans="1:8" s="25" customFormat="1" ht="24.9" customHeight="1" x14ac:dyDescent="0.25">
      <c r="A11" s="62"/>
      <c r="B11" s="188" t="s">
        <v>237</v>
      </c>
      <c r="C11" s="180"/>
      <c r="D11" s="181"/>
      <c r="E11" s="381">
        <f>'ELEKTRO RADOVI'!F188</f>
        <v>0</v>
      </c>
      <c r="F11" s="382"/>
    </row>
    <row r="12" spans="1:8" s="25" customFormat="1" ht="24.9" customHeight="1" x14ac:dyDescent="0.25">
      <c r="A12" s="62"/>
      <c r="B12" s="189" t="s">
        <v>30</v>
      </c>
      <c r="C12" s="180"/>
      <c r="D12" s="181"/>
      <c r="E12" s="383">
        <f>SUM(E8+E9+E10+E11)</f>
        <v>0</v>
      </c>
      <c r="F12" s="384"/>
    </row>
    <row r="13" spans="1:8" x14ac:dyDescent="0.25">
      <c r="A13" s="57"/>
      <c r="B13"/>
      <c r="C13" s="26"/>
      <c r="D13" s="32"/>
      <c r="E13" s="39"/>
      <c r="F13" s="91"/>
      <c r="H13" s="2"/>
    </row>
    <row r="14" spans="1:8" x14ac:dyDescent="0.25">
      <c r="A14" s="57"/>
      <c r="B14"/>
      <c r="C14" s="26"/>
      <c r="D14" s="32"/>
      <c r="E14" s="39"/>
      <c r="F14" s="91"/>
      <c r="H14" s="2"/>
    </row>
    <row r="15" spans="1:8" ht="13.8" x14ac:dyDescent="0.25">
      <c r="A15" s="62"/>
      <c r="B15" s="15"/>
      <c r="C15" s="13"/>
      <c r="D15" s="34"/>
      <c r="E15" s="40"/>
      <c r="F15" s="101"/>
      <c r="H15" s="2"/>
    </row>
    <row r="16" spans="1:8" ht="13.8" x14ac:dyDescent="0.25">
      <c r="A16" s="57"/>
      <c r="B16" s="12"/>
      <c r="C16" s="13"/>
      <c r="D16" s="34"/>
      <c r="E16" s="40"/>
      <c r="F16" s="101"/>
      <c r="H16" s="2"/>
    </row>
    <row r="17" spans="1:8" ht="13.8" x14ac:dyDescent="0.25">
      <c r="A17" s="57"/>
      <c r="B17" s="379" t="s">
        <v>48</v>
      </c>
      <c r="C17" s="380"/>
      <c r="D17" s="380"/>
      <c r="E17" s="380"/>
      <c r="F17" s="101"/>
      <c r="H17" s="2"/>
    </row>
    <row r="18" spans="1:8" ht="13.8" x14ac:dyDescent="0.25">
      <c r="A18" s="57"/>
      <c r="B18" s="21"/>
      <c r="C18" s="13"/>
      <c r="D18" s="34"/>
      <c r="E18" s="34"/>
      <c r="F18" s="101"/>
      <c r="H18" s="2"/>
    </row>
    <row r="19" spans="1:8" ht="13.8" x14ac:dyDescent="0.25">
      <c r="A19" s="57"/>
      <c r="B19" s="21"/>
      <c r="C19" s="13"/>
      <c r="D19" s="34"/>
      <c r="E19" s="34"/>
      <c r="F19" s="101"/>
      <c r="H19" s="2"/>
    </row>
    <row r="20" spans="1:8" ht="13.8" x14ac:dyDescent="0.25">
      <c r="A20" s="55"/>
      <c r="B20" s="21"/>
      <c r="C20" s="13"/>
      <c r="D20" s="34"/>
      <c r="E20" s="34"/>
      <c r="F20" s="101"/>
      <c r="H20" s="2"/>
    </row>
    <row r="21" spans="1:8" ht="13.8" x14ac:dyDescent="0.25">
      <c r="A21" s="55"/>
      <c r="B21" s="15"/>
      <c r="C21" s="13"/>
      <c r="D21" s="34"/>
      <c r="E21" s="34"/>
      <c r="F21" s="101"/>
      <c r="H21" s="2"/>
    </row>
    <row r="22" spans="1:8" ht="13.8" x14ac:dyDescent="0.25">
      <c r="A22" s="55"/>
      <c r="B22"/>
      <c r="C22" s="13"/>
      <c r="D22" s="34"/>
      <c r="E22" s="34"/>
      <c r="F22" s="101"/>
      <c r="H22" s="2"/>
    </row>
    <row r="23" spans="1:8" ht="17.399999999999999" x14ac:dyDescent="0.3">
      <c r="A23" s="57"/>
      <c r="B23" s="22"/>
      <c r="C23" s="13"/>
      <c r="D23" s="34"/>
      <c r="E23" s="34"/>
      <c r="F23" s="101"/>
      <c r="H23" s="2"/>
    </row>
    <row r="24" spans="1:8" ht="13.8" x14ac:dyDescent="0.25">
      <c r="A24" s="57"/>
      <c r="B24"/>
      <c r="C24" s="13"/>
      <c r="D24" s="34"/>
      <c r="E24" s="34"/>
      <c r="F24" s="101"/>
      <c r="H24" s="2"/>
    </row>
    <row r="25" spans="1:8" ht="13.8" x14ac:dyDescent="0.25">
      <c r="A25" s="57"/>
      <c r="B25" s="1"/>
      <c r="C25" s="13"/>
      <c r="D25" s="34"/>
      <c r="E25" s="34"/>
      <c r="F25" s="101"/>
      <c r="H25" s="2"/>
    </row>
    <row r="26" spans="1:8" ht="13.8" x14ac:dyDescent="0.25">
      <c r="A26" s="57"/>
      <c r="B26" s="1"/>
      <c r="C26" s="13"/>
      <c r="D26" s="34"/>
      <c r="E26" s="34"/>
      <c r="F26" s="101"/>
      <c r="H26" s="2"/>
    </row>
    <row r="27" spans="1:8" ht="13.8" x14ac:dyDescent="0.25">
      <c r="A27" s="57"/>
      <c r="B27" s="1"/>
      <c r="C27" s="13"/>
      <c r="D27" s="34"/>
      <c r="E27" s="34"/>
      <c r="F27" s="101"/>
      <c r="H27" s="2"/>
    </row>
    <row r="28" spans="1:8" ht="13.8" x14ac:dyDescent="0.25">
      <c r="A28" s="57"/>
      <c r="B28" s="1"/>
      <c r="C28" s="13"/>
      <c r="D28" s="34"/>
      <c r="E28" s="34"/>
      <c r="F28" s="101"/>
      <c r="H28" s="2"/>
    </row>
    <row r="29" spans="1:8" ht="13.8" x14ac:dyDescent="0.25">
      <c r="A29" s="57"/>
      <c r="B29" s="1"/>
      <c r="C29" s="13"/>
      <c r="D29" s="34"/>
      <c r="E29" s="34"/>
      <c r="F29" s="101"/>
      <c r="H29" s="2"/>
    </row>
    <row r="30" spans="1:8" ht="13.8" x14ac:dyDescent="0.25">
      <c r="A30" s="57"/>
      <c r="B30" s="1"/>
      <c r="C30" s="13"/>
      <c r="D30" s="34"/>
      <c r="E30" s="34"/>
      <c r="F30" s="101"/>
      <c r="H30" s="2"/>
    </row>
    <row r="31" spans="1:8" ht="13.8" x14ac:dyDescent="0.25">
      <c r="A31" s="57"/>
      <c r="B31" s="1"/>
      <c r="C31" s="13"/>
      <c r="D31" s="34"/>
      <c r="E31" s="34"/>
      <c r="F31" s="101"/>
      <c r="H31" s="2"/>
    </row>
    <row r="32" spans="1:8" ht="13.8" x14ac:dyDescent="0.25">
      <c r="A32" s="57"/>
      <c r="B32" s="1"/>
      <c r="C32" s="13"/>
      <c r="D32" s="34"/>
      <c r="E32" s="34"/>
      <c r="F32" s="101"/>
      <c r="H32" s="2"/>
    </row>
    <row r="33" spans="1:8" ht="13.8" x14ac:dyDescent="0.25">
      <c r="A33" s="57"/>
      <c r="B33" s="1"/>
      <c r="C33" s="13"/>
      <c r="D33" s="34"/>
      <c r="E33" s="34"/>
      <c r="F33" s="101"/>
      <c r="H33" s="2"/>
    </row>
    <row r="34" spans="1:8" ht="13.8" x14ac:dyDescent="0.25">
      <c r="A34" s="2"/>
      <c r="B34" s="1"/>
      <c r="F34" s="101"/>
      <c r="H34" s="2"/>
    </row>
    <row r="35" spans="1:8" ht="13.8" x14ac:dyDescent="0.25">
      <c r="A35" s="2"/>
      <c r="B35" s="1"/>
      <c r="F35" s="101"/>
      <c r="H35" s="2"/>
    </row>
    <row r="36" spans="1:8" ht="13.8" x14ac:dyDescent="0.25">
      <c r="A36" s="2"/>
      <c r="F36" s="101"/>
      <c r="H36" s="2"/>
    </row>
  </sheetData>
  <mergeCells count="6">
    <mergeCell ref="B17:E17"/>
    <mergeCell ref="E8:F8"/>
    <mergeCell ref="E9:F9"/>
    <mergeCell ref="E10:F10"/>
    <mergeCell ref="E11:F11"/>
    <mergeCell ref="E12:F12"/>
  </mergeCells>
  <pageMargins left="0.98425196850393704" right="0.74803149606299213" top="0.78740157480314965" bottom="0.78740157480314965" header="0.51181102362204722" footer="0.51181102362204722"/>
  <pageSetup paperSize="9" fitToHeight="0" orientation="portrait" r:id="rId1"/>
  <headerFooter alignWithMargins="0">
    <oddFooter xml:space="preserve">&amp;R&amp;P     </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515"/>
  <sheetViews>
    <sheetView view="pageBreakPreview" topLeftCell="A4" zoomScale="110" zoomScaleSheetLayoutView="110" workbookViewId="0">
      <selection activeCell="B456" sqref="B456"/>
    </sheetView>
  </sheetViews>
  <sheetFormatPr defaultColWidth="9.109375" defaultRowHeight="13.2" x14ac:dyDescent="0.25"/>
  <cols>
    <col min="1" max="1" width="4" style="56" customWidth="1"/>
    <col min="2" max="2" width="44.33203125" style="2" customWidth="1"/>
    <col min="3" max="3" width="7.5546875" style="17" customWidth="1"/>
    <col min="4" max="4" width="9" style="28" customWidth="1"/>
    <col min="5" max="5" width="9.6640625" style="28" customWidth="1"/>
    <col min="6" max="6" width="10.109375" style="95" customWidth="1"/>
    <col min="7" max="7" width="9.109375" style="2"/>
    <col min="8" max="8" width="9.109375" style="36"/>
    <col min="9" max="16" width="9.109375" style="2"/>
    <col min="17" max="17" width="11.33203125" style="2" customWidth="1"/>
    <col min="18" max="16384" width="9.109375" style="2"/>
  </cols>
  <sheetData>
    <row r="1" spans="1:8" customFormat="1" x14ac:dyDescent="0.25">
      <c r="A1" s="55"/>
      <c r="B1" s="5"/>
      <c r="C1" s="27"/>
      <c r="D1" s="33"/>
      <c r="E1" s="32"/>
      <c r="F1" s="91"/>
      <c r="H1" s="36"/>
    </row>
    <row r="2" spans="1:8" customFormat="1" x14ac:dyDescent="0.25">
      <c r="A2" s="55"/>
      <c r="B2" s="5"/>
      <c r="C2" s="27"/>
      <c r="D2" s="33"/>
      <c r="E2" s="32"/>
      <c r="F2" s="91"/>
      <c r="H2" s="36"/>
    </row>
    <row r="3" spans="1:8" customFormat="1" x14ac:dyDescent="0.25">
      <c r="A3" s="55"/>
      <c r="B3" s="5"/>
      <c r="C3" s="27"/>
      <c r="D3" s="33"/>
      <c r="E3" s="32"/>
      <c r="F3" s="91"/>
      <c r="H3" s="36"/>
    </row>
    <row r="4" spans="1:8" customFormat="1" x14ac:dyDescent="0.25">
      <c r="A4" s="55"/>
      <c r="B4" s="5"/>
      <c r="C4" s="27"/>
      <c r="D4" s="33"/>
      <c r="E4" s="32"/>
      <c r="F4" s="91"/>
      <c r="H4" s="36"/>
    </row>
    <row r="5" spans="1:8" customFormat="1" x14ac:dyDescent="0.25">
      <c r="A5" s="71"/>
      <c r="B5" s="72"/>
      <c r="C5" s="73"/>
      <c r="D5" s="74"/>
      <c r="E5" s="75"/>
      <c r="F5" s="92"/>
      <c r="H5" s="36"/>
    </row>
    <row r="6" spans="1:8" customFormat="1" x14ac:dyDescent="0.25">
      <c r="A6" s="71"/>
      <c r="B6" s="72"/>
      <c r="C6" s="73"/>
      <c r="D6" s="74"/>
      <c r="E6" s="75"/>
      <c r="F6" s="92"/>
      <c r="H6" s="36"/>
    </row>
    <row r="7" spans="1:8" customFormat="1" x14ac:dyDescent="0.25">
      <c r="A7" s="57"/>
      <c r="B7" s="205" t="s">
        <v>60</v>
      </c>
      <c r="C7" s="26"/>
      <c r="D7" s="33"/>
      <c r="E7" s="32"/>
      <c r="F7" s="91"/>
      <c r="H7" s="36"/>
    </row>
    <row r="8" spans="1:8" customFormat="1" ht="5.0999999999999996" customHeight="1" x14ac:dyDescent="0.25">
      <c r="A8" s="55"/>
      <c r="B8" s="205"/>
      <c r="C8" s="26"/>
      <c r="D8" s="33"/>
      <c r="E8" s="32"/>
      <c r="F8" s="91"/>
      <c r="H8" s="36"/>
    </row>
    <row r="9" spans="1:8" s="109" customFormat="1" ht="31.5" customHeight="1" x14ac:dyDescent="0.25">
      <c r="A9" s="76"/>
      <c r="B9" s="385" t="s">
        <v>105</v>
      </c>
      <c r="C9" s="385"/>
      <c r="D9" s="385"/>
      <c r="E9" s="385"/>
      <c r="F9" s="385"/>
      <c r="H9" s="69"/>
    </row>
    <row r="10" spans="1:8" s="109" customFormat="1" ht="13.8" x14ac:dyDescent="0.25">
      <c r="A10" s="76"/>
      <c r="B10" s="77"/>
      <c r="C10" s="78"/>
      <c r="D10" s="78"/>
      <c r="E10" s="78"/>
      <c r="F10" s="113"/>
      <c r="H10" s="69"/>
    </row>
    <row r="11" spans="1:8" customFormat="1" x14ac:dyDescent="0.25">
      <c r="A11" s="56"/>
      <c r="B11" s="2"/>
      <c r="C11" s="26"/>
      <c r="D11" s="33"/>
      <c r="E11" s="32"/>
      <c r="F11" s="91"/>
      <c r="H11" s="36"/>
    </row>
    <row r="12" spans="1:8" customFormat="1" x14ac:dyDescent="0.25">
      <c r="A12" s="55"/>
      <c r="B12" s="205" t="s">
        <v>2</v>
      </c>
      <c r="C12" s="26"/>
      <c r="D12" s="33"/>
      <c r="E12" s="32"/>
      <c r="F12" s="91"/>
      <c r="H12" s="36"/>
    </row>
    <row r="13" spans="1:8" customFormat="1" ht="5.0999999999999996" customHeight="1" x14ac:dyDescent="0.25">
      <c r="A13" s="55"/>
      <c r="B13" s="205"/>
      <c r="C13" s="26"/>
      <c r="D13" s="33"/>
      <c r="E13" s="32"/>
      <c r="F13" s="91"/>
      <c r="H13" s="36"/>
    </row>
    <row r="14" spans="1:8" customFormat="1" x14ac:dyDescent="0.25">
      <c r="A14" s="56"/>
      <c r="B14" s="88" t="s">
        <v>106</v>
      </c>
      <c r="C14" s="26"/>
      <c r="D14" s="33"/>
      <c r="E14" s="32"/>
      <c r="F14" s="91"/>
      <c r="H14" s="36"/>
    </row>
    <row r="15" spans="1:8" customFormat="1" x14ac:dyDescent="0.25">
      <c r="A15" s="56"/>
      <c r="B15" s="88" t="s">
        <v>107</v>
      </c>
      <c r="C15" s="26"/>
      <c r="D15" s="33"/>
      <c r="E15" s="32"/>
      <c r="F15" s="91"/>
      <c r="H15" s="36"/>
    </row>
    <row r="16" spans="1:8" customFormat="1" x14ac:dyDescent="0.25">
      <c r="A16" s="56"/>
      <c r="B16" s="2" t="s">
        <v>108</v>
      </c>
      <c r="C16" s="26"/>
      <c r="D16" s="33"/>
      <c r="E16" s="32"/>
      <c r="F16" s="91"/>
      <c r="H16" s="36"/>
    </row>
    <row r="17" spans="1:8" customFormat="1" x14ac:dyDescent="0.25">
      <c r="A17" s="56"/>
      <c r="B17" s="88"/>
      <c r="C17" s="26"/>
      <c r="D17" s="33"/>
      <c r="E17" s="32"/>
      <c r="F17" s="91"/>
      <c r="H17" s="36"/>
    </row>
    <row r="18" spans="1:8" customFormat="1" x14ac:dyDescent="0.25">
      <c r="A18" s="57"/>
      <c r="B18" s="205" t="s">
        <v>3</v>
      </c>
      <c r="C18" s="26"/>
      <c r="D18" s="33"/>
      <c r="E18" s="32"/>
      <c r="F18" s="91"/>
      <c r="H18" s="36"/>
    </row>
    <row r="19" spans="1:8" customFormat="1" ht="5.0999999999999996" customHeight="1" x14ac:dyDescent="0.25">
      <c r="A19" s="55"/>
      <c r="B19" s="205"/>
      <c r="C19" s="26"/>
      <c r="D19" s="33"/>
      <c r="E19" s="32"/>
      <c r="F19" s="91"/>
      <c r="H19" s="36"/>
    </row>
    <row r="20" spans="1:8" customFormat="1" x14ac:dyDescent="0.25">
      <c r="A20" s="56"/>
      <c r="B20" s="20" t="s">
        <v>109</v>
      </c>
      <c r="C20" s="26"/>
      <c r="D20" s="33"/>
      <c r="E20" s="32"/>
      <c r="F20" s="91"/>
      <c r="H20" s="36"/>
    </row>
    <row r="21" spans="1:8" customFormat="1" x14ac:dyDescent="0.25">
      <c r="A21" s="56"/>
      <c r="B21" s="88"/>
      <c r="C21" s="26"/>
      <c r="D21" s="33"/>
      <c r="E21" s="32"/>
      <c r="F21" s="91"/>
      <c r="H21" s="36"/>
    </row>
    <row r="22" spans="1:8" customFormat="1" x14ac:dyDescent="0.25">
      <c r="A22" s="56"/>
      <c r="B22" s="20"/>
      <c r="C22" s="26"/>
      <c r="D22" s="33"/>
      <c r="E22" s="32"/>
      <c r="F22" s="91"/>
      <c r="H22" s="36"/>
    </row>
    <row r="23" spans="1:8" customFormat="1" x14ac:dyDescent="0.25">
      <c r="A23" s="57"/>
      <c r="B23" s="205" t="s">
        <v>4</v>
      </c>
      <c r="C23" s="26"/>
      <c r="D23" s="33"/>
      <c r="E23" s="32"/>
      <c r="F23" s="91"/>
      <c r="H23" s="36"/>
    </row>
    <row r="24" spans="1:8" customFormat="1" ht="5.0999999999999996" customHeight="1" x14ac:dyDescent="0.25">
      <c r="A24" s="55"/>
      <c r="B24" s="205"/>
      <c r="C24" s="26"/>
      <c r="D24" s="33"/>
      <c r="E24" s="32"/>
      <c r="F24" s="91"/>
      <c r="H24" s="36"/>
    </row>
    <row r="25" spans="1:8" customFormat="1" x14ac:dyDescent="0.25">
      <c r="A25" s="57"/>
      <c r="B25" s="88" t="s">
        <v>64</v>
      </c>
      <c r="C25" s="26"/>
      <c r="D25" s="33"/>
      <c r="E25" s="32"/>
      <c r="F25" s="91"/>
      <c r="H25" s="36"/>
    </row>
    <row r="26" spans="1:8" customFormat="1" x14ac:dyDescent="0.25">
      <c r="A26" s="55"/>
      <c r="B26" s="88" t="s">
        <v>65</v>
      </c>
      <c r="C26" s="26"/>
      <c r="D26" s="33"/>
      <c r="E26" s="32"/>
      <c r="F26" s="91"/>
      <c r="H26" s="36"/>
    </row>
    <row r="27" spans="1:8" customFormat="1" x14ac:dyDescent="0.25">
      <c r="A27" s="57"/>
      <c r="B27" s="2" t="s">
        <v>110</v>
      </c>
      <c r="C27" s="26"/>
      <c r="D27" s="33"/>
      <c r="E27" s="32"/>
      <c r="F27" s="91"/>
      <c r="H27" s="36"/>
    </row>
    <row r="28" spans="1:8" customFormat="1" x14ac:dyDescent="0.25">
      <c r="A28" s="55"/>
      <c r="B28" s="15"/>
      <c r="C28" s="26"/>
      <c r="D28" s="33"/>
      <c r="E28" s="32"/>
      <c r="F28" s="91"/>
      <c r="H28" s="36"/>
    </row>
    <row r="29" spans="1:8" customFormat="1" x14ac:dyDescent="0.25">
      <c r="A29" s="55"/>
      <c r="B29" s="15"/>
      <c r="C29" s="26"/>
      <c r="D29" s="33"/>
      <c r="E29" s="32"/>
      <c r="F29" s="91"/>
      <c r="H29" s="36"/>
    </row>
    <row r="30" spans="1:8" customFormat="1" x14ac:dyDescent="0.25">
      <c r="A30" s="55"/>
      <c r="B30" s="15"/>
      <c r="C30" s="26"/>
      <c r="D30" s="33"/>
      <c r="E30" s="32"/>
      <c r="F30" s="91"/>
      <c r="H30" s="36"/>
    </row>
    <row r="31" spans="1:8" customFormat="1" ht="13.8" thickBot="1" x14ac:dyDescent="0.3">
      <c r="A31" s="55"/>
      <c r="B31" s="14"/>
      <c r="C31" s="26"/>
      <c r="D31" s="33"/>
      <c r="E31" s="32"/>
      <c r="F31" s="91"/>
      <c r="H31" s="36"/>
    </row>
    <row r="32" spans="1:8" customFormat="1" ht="46.5" customHeight="1" thickTop="1" thickBot="1" x14ac:dyDescent="0.3">
      <c r="A32" s="55"/>
      <c r="B32" s="392" t="s">
        <v>228</v>
      </c>
      <c r="C32" s="393"/>
      <c r="D32" s="393"/>
      <c r="E32" s="393"/>
      <c r="F32" s="394"/>
      <c r="H32" s="36"/>
    </row>
    <row r="33" spans="1:8" customFormat="1" ht="17.25" customHeight="1" thickTop="1" x14ac:dyDescent="0.7">
      <c r="A33" s="55"/>
      <c r="B33" s="104"/>
      <c r="C33" s="208"/>
      <c r="D33" s="105"/>
      <c r="E33" s="105"/>
      <c r="F33" s="105"/>
      <c r="H33" s="36"/>
    </row>
    <row r="34" spans="1:8" customFormat="1" ht="12.75" customHeight="1" x14ac:dyDescent="0.25">
      <c r="A34" s="55"/>
      <c r="B34" s="14"/>
      <c r="C34" s="26"/>
      <c r="D34" s="33"/>
      <c r="E34" s="32"/>
      <c r="F34" s="91"/>
      <c r="H34" s="36"/>
    </row>
    <row r="35" spans="1:8" customFormat="1" ht="18.600000000000001" x14ac:dyDescent="0.25">
      <c r="A35" s="55"/>
      <c r="B35" s="80" t="s">
        <v>76</v>
      </c>
      <c r="C35" s="7"/>
      <c r="D35" s="33"/>
      <c r="E35" s="32"/>
      <c r="F35" s="91"/>
      <c r="H35" s="36"/>
    </row>
    <row r="36" spans="1:8" customFormat="1" ht="6" customHeight="1" x14ac:dyDescent="0.25">
      <c r="A36" s="55"/>
      <c r="B36" s="80"/>
      <c r="C36" s="26"/>
      <c r="D36" s="33"/>
      <c r="E36" s="32"/>
      <c r="F36" s="91"/>
      <c r="H36" s="36"/>
    </row>
    <row r="37" spans="1:8" customFormat="1" ht="15" x14ac:dyDescent="0.25">
      <c r="A37" s="55"/>
      <c r="B37" s="204" t="s">
        <v>111</v>
      </c>
      <c r="C37" s="27"/>
      <c r="D37" s="33"/>
      <c r="E37" s="32"/>
      <c r="F37" s="91"/>
      <c r="H37" s="36"/>
    </row>
    <row r="38" spans="1:8" customFormat="1" x14ac:dyDescent="0.25">
      <c r="A38" s="55"/>
      <c r="B38" s="5"/>
      <c r="C38" s="27"/>
      <c r="D38" s="33"/>
      <c r="E38" s="32"/>
      <c r="F38" s="91"/>
      <c r="H38" s="36"/>
    </row>
    <row r="39" spans="1:8" customFormat="1" x14ac:dyDescent="0.25">
      <c r="A39" s="55"/>
      <c r="B39" s="5"/>
      <c r="C39" s="27"/>
      <c r="D39" s="33"/>
      <c r="E39" s="32"/>
      <c r="F39" s="91"/>
      <c r="H39" s="36"/>
    </row>
    <row r="40" spans="1:8" customFormat="1" x14ac:dyDescent="0.25">
      <c r="A40" s="55"/>
      <c r="B40" s="5"/>
      <c r="C40" s="27"/>
      <c r="D40" s="33"/>
      <c r="E40" s="32"/>
      <c r="F40" s="91"/>
      <c r="H40" s="36"/>
    </row>
    <row r="41" spans="1:8" customFormat="1" x14ac:dyDescent="0.25">
      <c r="A41" s="55"/>
      <c r="B41" s="5"/>
      <c r="C41" s="27"/>
      <c r="D41" s="33"/>
      <c r="E41" s="32"/>
      <c r="F41" s="91"/>
      <c r="H41" s="36"/>
    </row>
    <row r="42" spans="1:8" customFormat="1" x14ac:dyDescent="0.25">
      <c r="A42" s="55"/>
      <c r="B42" s="79" t="s">
        <v>112</v>
      </c>
      <c r="C42" s="209"/>
      <c r="D42" s="33"/>
      <c r="E42" s="32"/>
      <c r="F42" s="91"/>
      <c r="H42" s="36"/>
    </row>
    <row r="43" spans="1:8" customFormat="1" x14ac:dyDescent="0.25">
      <c r="A43" s="55"/>
      <c r="B43" s="5"/>
      <c r="C43" s="27"/>
      <c r="D43" s="33"/>
      <c r="E43" s="32"/>
      <c r="F43" s="91"/>
      <c r="H43" s="36"/>
    </row>
    <row r="44" spans="1:8" customFormat="1" x14ac:dyDescent="0.25">
      <c r="A44" s="55"/>
      <c r="B44" s="5"/>
      <c r="C44" s="27"/>
      <c r="D44" s="33"/>
      <c r="E44" s="32"/>
      <c r="F44" s="91"/>
      <c r="H44" s="36"/>
    </row>
    <row r="45" spans="1:8" customFormat="1" x14ac:dyDescent="0.25">
      <c r="A45" s="55"/>
      <c r="B45" s="5"/>
      <c r="C45" s="27"/>
      <c r="D45" s="33"/>
      <c r="E45" s="32"/>
      <c r="F45" s="91"/>
      <c r="H45" s="36"/>
    </row>
    <row r="46" spans="1:8" customFormat="1" x14ac:dyDescent="0.25">
      <c r="A46" s="55"/>
      <c r="B46" s="5"/>
      <c r="C46" s="27"/>
      <c r="D46" s="33"/>
      <c r="E46" s="32"/>
      <c r="F46" s="91"/>
      <c r="H46" s="36"/>
    </row>
    <row r="47" spans="1:8" customFormat="1" x14ac:dyDescent="0.25">
      <c r="A47" s="55"/>
      <c r="B47" s="5"/>
      <c r="C47" s="27"/>
      <c r="D47" s="33"/>
      <c r="E47" s="32"/>
      <c r="F47" s="91"/>
      <c r="H47" s="36"/>
    </row>
    <row r="48" spans="1:8" customFormat="1" x14ac:dyDescent="0.25">
      <c r="A48" s="55"/>
      <c r="B48" s="79" t="s">
        <v>63</v>
      </c>
      <c r="C48" s="209"/>
      <c r="D48" s="33"/>
      <c r="E48" s="32"/>
      <c r="F48" s="91"/>
      <c r="H48" s="36"/>
    </row>
    <row r="49" spans="1:8" customFormat="1" x14ac:dyDescent="0.25">
      <c r="A49" s="55"/>
      <c r="B49" s="5"/>
      <c r="C49" s="27"/>
      <c r="D49" s="33"/>
      <c r="E49" s="32"/>
      <c r="F49" s="91"/>
      <c r="H49" s="36"/>
    </row>
    <row r="50" spans="1:8" customFormat="1" x14ac:dyDescent="0.25">
      <c r="A50" s="55"/>
      <c r="B50" s="5"/>
      <c r="C50" s="27"/>
      <c r="D50" s="33"/>
      <c r="E50" s="32"/>
      <c r="F50" s="91"/>
      <c r="H50" s="36"/>
    </row>
    <row r="51" spans="1:8" customFormat="1" x14ac:dyDescent="0.25">
      <c r="A51" s="55"/>
      <c r="B51" s="5"/>
      <c r="C51" s="27"/>
      <c r="D51" s="33"/>
      <c r="E51" s="32"/>
      <c r="F51" s="91"/>
      <c r="H51" s="36"/>
    </row>
    <row r="52" spans="1:8" customFormat="1" x14ac:dyDescent="0.25">
      <c r="A52" s="55"/>
      <c r="B52" s="5"/>
      <c r="C52" s="27"/>
      <c r="D52" s="33"/>
      <c r="E52" s="32"/>
      <c r="F52" s="91"/>
      <c r="H52" s="36"/>
    </row>
    <row r="53" spans="1:8" customFormat="1" ht="26.4" x14ac:dyDescent="0.25">
      <c r="A53" s="55"/>
      <c r="B53" s="5"/>
      <c r="C53" s="27"/>
      <c r="D53" s="33"/>
      <c r="E53" s="272" t="s">
        <v>634</v>
      </c>
      <c r="F53" s="91"/>
      <c r="H53" s="36"/>
    </row>
    <row r="54" spans="1:8" customFormat="1" x14ac:dyDescent="0.25">
      <c r="A54" s="55"/>
      <c r="B54" s="5"/>
      <c r="C54" s="27"/>
      <c r="D54" s="33"/>
      <c r="E54" s="32"/>
      <c r="F54" s="91"/>
      <c r="H54" s="36"/>
    </row>
    <row r="55" spans="1:8" customFormat="1" x14ac:dyDescent="0.25">
      <c r="A55" s="103"/>
      <c r="B55" s="395" t="s">
        <v>241</v>
      </c>
      <c r="C55" s="396"/>
      <c r="D55" s="396"/>
      <c r="E55" s="396"/>
      <c r="F55" s="396"/>
      <c r="H55" s="36"/>
    </row>
    <row r="56" spans="1:8" customFormat="1" x14ac:dyDescent="0.25">
      <c r="A56" s="55"/>
      <c r="B56" s="5"/>
      <c r="C56" s="27"/>
      <c r="D56" s="33"/>
      <c r="E56" s="32"/>
      <c r="F56" s="91"/>
      <c r="H56" s="36"/>
    </row>
    <row r="57" spans="1:8" customFormat="1" x14ac:dyDescent="0.25">
      <c r="A57" s="55"/>
      <c r="B57" s="5"/>
      <c r="C57" s="27"/>
      <c r="D57" s="33"/>
      <c r="E57" s="32"/>
      <c r="F57" s="91"/>
      <c r="H57" s="36"/>
    </row>
    <row r="58" spans="1:8" s="16" customFormat="1" ht="17.399999999999999" x14ac:dyDescent="0.3">
      <c r="A58" s="58"/>
      <c r="B58" s="386" t="s">
        <v>653</v>
      </c>
      <c r="C58" s="387"/>
      <c r="D58" s="387"/>
      <c r="E58" s="41"/>
      <c r="F58" s="93"/>
      <c r="H58" s="37"/>
    </row>
    <row r="59" spans="1:8" customFormat="1" ht="13.5" customHeight="1" x14ac:dyDescent="0.25">
      <c r="A59" s="55"/>
      <c r="B59" s="42"/>
      <c r="C59" s="43"/>
      <c r="D59" s="35"/>
      <c r="E59" s="35"/>
      <c r="F59" s="94"/>
      <c r="H59" s="36"/>
    </row>
    <row r="60" spans="1:8" customFormat="1" x14ac:dyDescent="0.25">
      <c r="A60" s="55"/>
      <c r="B60" s="114" t="s">
        <v>5</v>
      </c>
      <c r="C60" s="43"/>
      <c r="D60" s="35"/>
      <c r="E60" s="35"/>
      <c r="F60" s="94"/>
      <c r="H60" s="36"/>
    </row>
    <row r="61" spans="1:8" customFormat="1" ht="15" x14ac:dyDescent="0.25">
      <c r="A61" s="55"/>
      <c r="B61" s="42"/>
      <c r="C61" s="43"/>
      <c r="D61" s="35"/>
      <c r="E61" s="35"/>
      <c r="F61" s="94"/>
      <c r="H61" s="36"/>
    </row>
    <row r="62" spans="1:8" customFormat="1" ht="198" customHeight="1" x14ac:dyDescent="0.25">
      <c r="A62" s="115"/>
      <c r="B62" s="116" t="s">
        <v>66</v>
      </c>
      <c r="C62" s="122"/>
      <c r="D62" s="117"/>
      <c r="E62" s="117"/>
      <c r="F62" s="117"/>
    </row>
    <row r="63" spans="1:8" customFormat="1" ht="39.6" x14ac:dyDescent="0.25">
      <c r="A63" s="115"/>
      <c r="B63" s="120" t="s">
        <v>654</v>
      </c>
      <c r="C63" s="125"/>
      <c r="D63" s="119"/>
      <c r="E63" s="119"/>
      <c r="F63" s="119"/>
    </row>
    <row r="64" spans="1:8" customFormat="1" ht="39.6" x14ac:dyDescent="0.25">
      <c r="A64" s="115"/>
      <c r="B64" s="118" t="s">
        <v>8</v>
      </c>
      <c r="C64" s="125"/>
      <c r="D64" s="119"/>
      <c r="E64" s="119"/>
      <c r="F64" s="119"/>
    </row>
    <row r="65" spans="1:6" customFormat="1" ht="52.8" x14ac:dyDescent="0.25">
      <c r="A65" s="115"/>
      <c r="B65" s="118" t="s">
        <v>9</v>
      </c>
      <c r="C65" s="125"/>
      <c r="D65" s="119"/>
      <c r="E65" s="119"/>
      <c r="F65" s="119"/>
    </row>
    <row r="66" spans="1:6" customFormat="1" ht="92.4" x14ac:dyDescent="0.25">
      <c r="A66" s="115"/>
      <c r="B66" s="118" t="s">
        <v>29</v>
      </c>
      <c r="C66" s="125"/>
      <c r="D66" s="119"/>
      <c r="E66" s="119"/>
      <c r="F66" s="119"/>
    </row>
    <row r="67" spans="1:6" customFormat="1" x14ac:dyDescent="0.25">
      <c r="A67" s="115"/>
      <c r="B67" s="121"/>
      <c r="C67" s="122"/>
      <c r="D67" s="123"/>
      <c r="E67" s="123"/>
      <c r="F67" s="124"/>
    </row>
    <row r="68" spans="1:6" customFormat="1" x14ac:dyDescent="0.25">
      <c r="A68" s="115"/>
      <c r="B68" s="121" t="s">
        <v>6</v>
      </c>
      <c r="C68" s="122"/>
      <c r="D68" s="123"/>
      <c r="E68" s="123"/>
      <c r="F68" s="124"/>
    </row>
    <row r="69" spans="1:6" customFormat="1" x14ac:dyDescent="0.25">
      <c r="A69" s="115"/>
      <c r="B69" s="121"/>
      <c r="C69" s="122"/>
      <c r="D69" s="123"/>
      <c r="E69" s="123"/>
      <c r="F69" s="124"/>
    </row>
    <row r="70" spans="1:6" customFormat="1" ht="66" x14ac:dyDescent="0.25">
      <c r="A70" s="115"/>
      <c r="B70" s="118" t="s">
        <v>26</v>
      </c>
      <c r="C70" s="125"/>
      <c r="D70" s="119"/>
      <c r="E70" s="119"/>
      <c r="F70" s="119"/>
    </row>
    <row r="71" spans="1:6" customFormat="1" x14ac:dyDescent="0.25">
      <c r="A71" s="115"/>
      <c r="B71" s="118"/>
      <c r="C71" s="125"/>
      <c r="D71" s="119"/>
      <c r="E71" s="119"/>
      <c r="F71" s="119"/>
    </row>
    <row r="72" spans="1:6" customFormat="1" x14ac:dyDescent="0.25">
      <c r="A72" s="115"/>
      <c r="B72" s="121" t="s">
        <v>7</v>
      </c>
      <c r="C72" s="122"/>
      <c r="D72" s="123"/>
      <c r="E72" s="123"/>
      <c r="F72" s="124"/>
    </row>
    <row r="73" spans="1:6" customFormat="1" x14ac:dyDescent="0.25">
      <c r="A73" s="115"/>
      <c r="B73" s="121"/>
      <c r="C73" s="122"/>
      <c r="D73" s="123"/>
      <c r="E73" s="123"/>
      <c r="F73" s="124"/>
    </row>
    <row r="74" spans="1:6" customFormat="1" ht="39.6" x14ac:dyDescent="0.25">
      <c r="A74" s="115"/>
      <c r="B74" s="118" t="s">
        <v>31</v>
      </c>
      <c r="C74" s="125"/>
      <c r="D74" s="119"/>
      <c r="E74" s="119"/>
      <c r="F74" s="119"/>
    </row>
    <row r="75" spans="1:6" customFormat="1" ht="59.25" customHeight="1" x14ac:dyDescent="0.25">
      <c r="A75" s="115"/>
      <c r="B75" s="127" t="s">
        <v>635</v>
      </c>
      <c r="C75" s="125"/>
      <c r="D75" s="128"/>
      <c r="E75" s="128"/>
      <c r="F75" s="128"/>
    </row>
    <row r="76" spans="1:6" customFormat="1" x14ac:dyDescent="0.25">
      <c r="A76" s="115"/>
      <c r="B76" s="129"/>
      <c r="C76" s="125"/>
      <c r="D76" s="126"/>
      <c r="E76" s="123"/>
      <c r="F76" s="124"/>
    </row>
    <row r="77" spans="1:6" customFormat="1" x14ac:dyDescent="0.25">
      <c r="A77" s="115"/>
      <c r="B77" s="129" t="s">
        <v>34</v>
      </c>
      <c r="C77" s="125"/>
      <c r="D77" s="126"/>
      <c r="E77" s="123"/>
      <c r="F77" s="124"/>
    </row>
    <row r="78" spans="1:6" customFormat="1" x14ac:dyDescent="0.25">
      <c r="A78" s="115"/>
      <c r="B78" s="129"/>
      <c r="C78" s="125"/>
      <c r="D78" s="126"/>
      <c r="E78" s="123"/>
      <c r="F78" s="124"/>
    </row>
    <row r="79" spans="1:6" customFormat="1" ht="136.5" customHeight="1" x14ac:dyDescent="0.25">
      <c r="A79" s="115"/>
      <c r="B79" s="127" t="s">
        <v>67</v>
      </c>
      <c r="C79" s="125"/>
      <c r="D79" s="128"/>
      <c r="E79" s="128"/>
      <c r="F79" s="128"/>
    </row>
    <row r="80" spans="1:6" customFormat="1" x14ac:dyDescent="0.25">
      <c r="A80" s="115"/>
      <c r="B80" s="130"/>
      <c r="C80" s="125"/>
      <c r="D80" s="126"/>
      <c r="E80" s="123"/>
      <c r="F80" s="124"/>
    </row>
    <row r="81" spans="1:8" customFormat="1" x14ac:dyDescent="0.25">
      <c r="A81" s="115"/>
      <c r="B81" s="129" t="s">
        <v>33</v>
      </c>
      <c r="C81" s="125"/>
      <c r="D81" s="126"/>
      <c r="E81" s="123"/>
      <c r="F81" s="124"/>
    </row>
    <row r="82" spans="1:8" customFormat="1" x14ac:dyDescent="0.25">
      <c r="A82" s="115"/>
      <c r="B82" s="129"/>
      <c r="C82" s="125"/>
      <c r="D82" s="126"/>
      <c r="E82" s="123"/>
      <c r="F82" s="124"/>
    </row>
    <row r="83" spans="1:8" customFormat="1" ht="184.8" x14ac:dyDescent="0.25">
      <c r="A83" s="115"/>
      <c r="B83" s="131" t="s">
        <v>68</v>
      </c>
      <c r="C83" s="125"/>
      <c r="D83" s="128"/>
      <c r="E83" s="128"/>
      <c r="F83" s="128"/>
    </row>
    <row r="84" spans="1:8" s="147" customFormat="1" ht="15.6" x14ac:dyDescent="0.3">
      <c r="A84" s="143"/>
      <c r="B84" s="186"/>
      <c r="C84" s="144"/>
      <c r="D84" s="145"/>
      <c r="E84" s="145"/>
      <c r="F84" s="146"/>
    </row>
    <row r="85" spans="1:8" s="147" customFormat="1" ht="15.6" x14ac:dyDescent="0.3">
      <c r="A85" s="143"/>
      <c r="B85" s="187" t="s">
        <v>239</v>
      </c>
      <c r="C85" s="144"/>
      <c r="D85" s="145"/>
      <c r="E85" s="145"/>
      <c r="F85" s="146"/>
    </row>
    <row r="86" spans="1:8" s="147" customFormat="1" ht="15.6" x14ac:dyDescent="0.3">
      <c r="A86" s="143"/>
      <c r="B86" s="182"/>
      <c r="C86" s="144"/>
      <c r="D86" s="145"/>
      <c r="E86" s="145"/>
      <c r="F86" s="146"/>
    </row>
    <row r="87" spans="1:8" s="138" customFormat="1" ht="13.5" customHeight="1" x14ac:dyDescent="0.25">
      <c r="A87" s="132" t="s">
        <v>69</v>
      </c>
      <c r="B87" s="133" t="s">
        <v>117</v>
      </c>
      <c r="C87" s="134"/>
      <c r="D87" s="135"/>
      <c r="E87" s="136"/>
      <c r="F87" s="137"/>
    </row>
    <row r="88" spans="1:8" x14ac:dyDescent="0.25">
      <c r="A88" s="139"/>
      <c r="B88" s="140" t="s">
        <v>70</v>
      </c>
      <c r="C88" s="141" t="s">
        <v>74</v>
      </c>
      <c r="D88" s="142" t="s">
        <v>71</v>
      </c>
      <c r="E88" s="142" t="s">
        <v>72</v>
      </c>
      <c r="F88" s="142" t="s">
        <v>73</v>
      </c>
      <c r="H88" s="2"/>
    </row>
    <row r="90" spans="1:8" ht="79.2" x14ac:dyDescent="0.25">
      <c r="A90" s="56" t="s">
        <v>15</v>
      </c>
      <c r="B90" s="44" t="s">
        <v>132</v>
      </c>
      <c r="C90" s="7"/>
      <c r="D90" s="2"/>
      <c r="E90" s="2"/>
      <c r="F90" s="2"/>
      <c r="H90" s="1"/>
    </row>
    <row r="91" spans="1:8" x14ac:dyDescent="0.25">
      <c r="B91" s="44" t="s">
        <v>98</v>
      </c>
      <c r="C91" s="183" t="s">
        <v>96</v>
      </c>
      <c r="D91" s="28">
        <v>3</v>
      </c>
      <c r="F91" s="95">
        <f>D91*E91</f>
        <v>0</v>
      </c>
      <c r="H91" s="1"/>
    </row>
    <row r="92" spans="1:8" x14ac:dyDescent="0.25">
      <c r="B92" s="44"/>
      <c r="C92" s="183"/>
      <c r="H92" s="1"/>
    </row>
    <row r="93" spans="1:8" ht="66" x14ac:dyDescent="0.25">
      <c r="A93" s="56" t="s">
        <v>16</v>
      </c>
      <c r="B93" s="44" t="s">
        <v>114</v>
      </c>
      <c r="C93" s="7"/>
      <c r="D93" s="2"/>
      <c r="E93" s="2"/>
      <c r="F93" s="2"/>
      <c r="H93" s="1"/>
    </row>
    <row r="94" spans="1:8" x14ac:dyDescent="0.25">
      <c r="B94" s="44" t="s">
        <v>98</v>
      </c>
      <c r="C94" s="183" t="s">
        <v>99</v>
      </c>
      <c r="D94" s="28">
        <v>195</v>
      </c>
      <c r="F94" s="95">
        <f>D94*E94</f>
        <v>0</v>
      </c>
      <c r="H94" s="1"/>
    </row>
    <row r="95" spans="1:8" x14ac:dyDescent="0.25">
      <c r="B95" s="44"/>
      <c r="C95" s="183"/>
      <c r="H95" s="1"/>
    </row>
    <row r="96" spans="1:8" ht="39.6" x14ac:dyDescent="0.25">
      <c r="A96" s="56" t="s">
        <v>17</v>
      </c>
      <c r="B96" s="44" t="s">
        <v>127</v>
      </c>
      <c r="C96" s="7"/>
      <c r="D96" s="2"/>
      <c r="E96" s="2"/>
      <c r="F96" s="2"/>
    </row>
    <row r="97" spans="1:6" x14ac:dyDescent="0.25">
      <c r="B97" s="44" t="s">
        <v>123</v>
      </c>
      <c r="C97" s="7" t="s">
        <v>24</v>
      </c>
      <c r="D97" s="28">
        <v>51</v>
      </c>
      <c r="F97" s="95">
        <f>D97*E97</f>
        <v>0</v>
      </c>
    </row>
    <row r="98" spans="1:6" x14ac:dyDescent="0.25">
      <c r="B98" s="44" t="s">
        <v>124</v>
      </c>
      <c r="C98" s="7" t="s">
        <v>24</v>
      </c>
      <c r="D98" s="28">
        <v>4</v>
      </c>
      <c r="F98" s="95">
        <f>D98*E98</f>
        <v>0</v>
      </c>
    </row>
    <row r="99" spans="1:6" ht="13.5" customHeight="1" x14ac:dyDescent="0.25">
      <c r="B99" s="44"/>
      <c r="C99" s="7"/>
    </row>
    <row r="100" spans="1:6" ht="39.6" x14ac:dyDescent="0.25">
      <c r="A100" s="56" t="s">
        <v>18</v>
      </c>
      <c r="B100" s="44" t="s">
        <v>128</v>
      </c>
      <c r="C100" s="7"/>
      <c r="D100" s="2"/>
      <c r="E100" s="2"/>
      <c r="F100" s="2"/>
    </row>
    <row r="101" spans="1:6" x14ac:dyDescent="0.25">
      <c r="B101" s="44" t="s">
        <v>126</v>
      </c>
      <c r="C101" s="7" t="s">
        <v>24</v>
      </c>
      <c r="D101" s="28">
        <v>1</v>
      </c>
      <c r="F101" s="95">
        <f>D101*E101</f>
        <v>0</v>
      </c>
    </row>
    <row r="102" spans="1:6" x14ac:dyDescent="0.25">
      <c r="B102" s="44" t="s">
        <v>125</v>
      </c>
      <c r="C102" s="7" t="s">
        <v>24</v>
      </c>
      <c r="D102" s="28">
        <v>11</v>
      </c>
      <c r="F102" s="95">
        <f>D102*E102</f>
        <v>0</v>
      </c>
    </row>
    <row r="103" spans="1:6" x14ac:dyDescent="0.25">
      <c r="B103" s="10"/>
      <c r="F103" s="100"/>
    </row>
    <row r="104" spans="1:6" x14ac:dyDescent="0.25">
      <c r="A104" s="56" t="s">
        <v>19</v>
      </c>
      <c r="B104" s="207" t="s">
        <v>119</v>
      </c>
      <c r="F104" s="100"/>
    </row>
    <row r="105" spans="1:6" ht="52.8" x14ac:dyDescent="0.25">
      <c r="B105" s="44" t="s">
        <v>129</v>
      </c>
      <c r="C105" s="183" t="s">
        <v>99</v>
      </c>
      <c r="D105" s="28">
        <v>245</v>
      </c>
      <c r="F105" s="95">
        <f>D105*E105</f>
        <v>0</v>
      </c>
    </row>
    <row r="106" spans="1:6" x14ac:dyDescent="0.25">
      <c r="B106" s="44"/>
      <c r="F106" s="100"/>
    </row>
    <row r="107" spans="1:6" x14ac:dyDescent="0.25">
      <c r="A107" s="56" t="s">
        <v>20</v>
      </c>
      <c r="B107" s="207" t="s">
        <v>121</v>
      </c>
      <c r="F107" s="100"/>
    </row>
    <row r="108" spans="1:6" ht="79.2" x14ac:dyDescent="0.25">
      <c r="B108" s="44" t="s">
        <v>130</v>
      </c>
      <c r="C108" s="183" t="s">
        <v>99</v>
      </c>
      <c r="D108" s="28">
        <v>46.5</v>
      </c>
      <c r="F108" s="95">
        <f>D108*E108</f>
        <v>0</v>
      </c>
    </row>
    <row r="109" spans="1:6" x14ac:dyDescent="0.25">
      <c r="B109" s="10"/>
      <c r="F109" s="100"/>
    </row>
    <row r="110" spans="1:6" x14ac:dyDescent="0.25">
      <c r="A110" s="56" t="s">
        <v>21</v>
      </c>
      <c r="B110" s="207" t="s">
        <v>122</v>
      </c>
      <c r="F110" s="100"/>
    </row>
    <row r="111" spans="1:6" ht="105.6" x14ac:dyDescent="0.25">
      <c r="B111" s="44" t="s">
        <v>655</v>
      </c>
      <c r="C111" s="183" t="s">
        <v>99</v>
      </c>
      <c r="D111" s="28">
        <v>72</v>
      </c>
      <c r="F111" s="95">
        <f>D111*E111</f>
        <v>0</v>
      </c>
    </row>
    <row r="112" spans="1:6" x14ac:dyDescent="0.25">
      <c r="B112" s="10"/>
      <c r="F112" s="100"/>
    </row>
    <row r="113" spans="1:6" x14ac:dyDescent="0.25">
      <c r="A113" s="56" t="s">
        <v>22</v>
      </c>
      <c r="B113" s="207" t="s">
        <v>120</v>
      </c>
      <c r="F113" s="100"/>
    </row>
    <row r="114" spans="1:6" ht="79.2" x14ac:dyDescent="0.25">
      <c r="B114" s="44" t="s">
        <v>131</v>
      </c>
    </row>
    <row r="115" spans="1:6" ht="26.4" x14ac:dyDescent="0.25">
      <c r="B115" s="44" t="s">
        <v>133</v>
      </c>
      <c r="C115" s="183" t="s">
        <v>99</v>
      </c>
      <c r="D115" s="28">
        <v>195.5</v>
      </c>
      <c r="F115" s="95">
        <f>D115*E115</f>
        <v>0</v>
      </c>
    </row>
    <row r="116" spans="1:6" x14ac:dyDescent="0.25">
      <c r="B116" s="44"/>
      <c r="F116" s="100"/>
    </row>
    <row r="117" spans="1:6" ht="39.6" x14ac:dyDescent="0.25">
      <c r="A117" s="56" t="s">
        <v>23</v>
      </c>
      <c r="B117" s="44" t="s">
        <v>643</v>
      </c>
    </row>
    <row r="118" spans="1:6" ht="26.4" x14ac:dyDescent="0.25">
      <c r="B118" s="44" t="s">
        <v>644</v>
      </c>
      <c r="D118" s="271"/>
      <c r="E118" s="271"/>
    </row>
    <row r="119" spans="1:6" x14ac:dyDescent="0.25">
      <c r="B119" s="44" t="s">
        <v>641</v>
      </c>
      <c r="C119" s="17" t="s">
        <v>642</v>
      </c>
      <c r="D119" s="271">
        <v>10</v>
      </c>
      <c r="E119" s="271"/>
      <c r="F119" s="95">
        <f>D119*E119</f>
        <v>0</v>
      </c>
    </row>
    <row r="120" spans="1:6" x14ac:dyDescent="0.25">
      <c r="B120" s="44" t="s">
        <v>648</v>
      </c>
      <c r="C120" s="17" t="s">
        <v>642</v>
      </c>
      <c r="D120" s="271">
        <v>40</v>
      </c>
      <c r="E120" s="271"/>
      <c r="F120" s="95">
        <f t="shared" ref="F120:F123" si="0">D120*E120</f>
        <v>0</v>
      </c>
    </row>
    <row r="121" spans="1:6" x14ac:dyDescent="0.25">
      <c r="B121" s="44" t="s">
        <v>647</v>
      </c>
      <c r="C121" s="17" t="s">
        <v>642</v>
      </c>
      <c r="D121" s="271">
        <v>10</v>
      </c>
      <c r="E121" s="271"/>
      <c r="F121" s="95">
        <f t="shared" si="0"/>
        <v>0</v>
      </c>
    </row>
    <row r="122" spans="1:6" x14ac:dyDescent="0.25">
      <c r="B122" s="44" t="s">
        <v>645</v>
      </c>
      <c r="C122" s="17" t="s">
        <v>642</v>
      </c>
      <c r="D122" s="271">
        <v>15</v>
      </c>
      <c r="E122" s="271"/>
      <c r="F122" s="95">
        <f t="shared" si="0"/>
        <v>0</v>
      </c>
    </row>
    <row r="123" spans="1:6" x14ac:dyDescent="0.25">
      <c r="B123" s="44" t="s">
        <v>649</v>
      </c>
      <c r="C123" s="17" t="s">
        <v>642</v>
      </c>
      <c r="D123" s="271">
        <v>4</v>
      </c>
      <c r="E123" s="271"/>
      <c r="F123" s="95">
        <f t="shared" si="0"/>
        <v>0</v>
      </c>
    </row>
    <row r="124" spans="1:6" x14ac:dyDescent="0.25">
      <c r="B124" s="44"/>
      <c r="F124" s="96"/>
    </row>
    <row r="125" spans="1:6" x14ac:dyDescent="0.25">
      <c r="A125" s="59" t="s">
        <v>69</v>
      </c>
      <c r="B125" s="3" t="s">
        <v>118</v>
      </c>
      <c r="C125" s="18"/>
      <c r="D125" s="29"/>
      <c r="E125" s="29"/>
      <c r="F125" s="89">
        <f>SUM(F91:F124)</f>
        <v>0</v>
      </c>
    </row>
    <row r="126" spans="1:6" x14ac:dyDescent="0.25">
      <c r="A126" s="149"/>
      <c r="B126" s="150"/>
      <c r="C126" s="151"/>
      <c r="D126" s="152"/>
      <c r="E126" s="152"/>
      <c r="F126" s="153"/>
    </row>
    <row r="127" spans="1:6" s="147" customFormat="1" ht="15.6" x14ac:dyDescent="0.3">
      <c r="A127" s="143"/>
      <c r="B127" s="182"/>
      <c r="C127" s="144"/>
      <c r="D127" s="145"/>
      <c r="E127" s="145"/>
      <c r="F127" s="146"/>
    </row>
    <row r="128" spans="1:6" s="138" customFormat="1" ht="13.5" customHeight="1" x14ac:dyDescent="0.25">
      <c r="A128" s="132" t="s">
        <v>14</v>
      </c>
      <c r="B128" s="133" t="s">
        <v>113</v>
      </c>
      <c r="C128" s="134"/>
      <c r="D128" s="135"/>
      <c r="E128" s="136"/>
      <c r="F128" s="137"/>
    </row>
    <row r="129" spans="1:8" x14ac:dyDescent="0.25">
      <c r="A129" s="139"/>
      <c r="B129" s="140" t="s">
        <v>70</v>
      </c>
      <c r="C129" s="141" t="s">
        <v>74</v>
      </c>
      <c r="D129" s="142" t="s">
        <v>71</v>
      </c>
      <c r="E129" s="142" t="s">
        <v>72</v>
      </c>
      <c r="F129" s="142" t="s">
        <v>73</v>
      </c>
      <c r="H129" s="2"/>
    </row>
    <row r="131" spans="1:8" x14ac:dyDescent="0.25">
      <c r="A131" s="148"/>
      <c r="B131" s="130" t="s">
        <v>32</v>
      </c>
      <c r="C131" s="122"/>
      <c r="D131" s="123"/>
      <c r="E131" s="123"/>
      <c r="F131" s="124"/>
      <c r="H131" s="2"/>
    </row>
    <row r="132" spans="1:8" ht="15" x14ac:dyDescent="0.25">
      <c r="B132" s="8"/>
    </row>
    <row r="133" spans="1:8" ht="92.4" x14ac:dyDescent="0.25">
      <c r="A133" s="148"/>
      <c r="B133" s="116" t="s">
        <v>75</v>
      </c>
      <c r="C133" s="122"/>
      <c r="D133" s="123"/>
      <c r="E133" s="123"/>
      <c r="F133" s="124"/>
      <c r="H133" s="2"/>
    </row>
    <row r="134" spans="1:8" ht="156" customHeight="1" x14ac:dyDescent="0.25">
      <c r="A134" s="148"/>
      <c r="B134" s="116" t="s">
        <v>77</v>
      </c>
      <c r="C134" s="122"/>
      <c r="D134" s="123"/>
      <c r="E134" s="123"/>
      <c r="F134" s="124"/>
      <c r="H134" s="2"/>
    </row>
    <row r="135" spans="1:8" s="158" customFormat="1" ht="130.5" customHeight="1" x14ac:dyDescent="0.25">
      <c r="A135" s="154"/>
      <c r="B135" s="116" t="s">
        <v>78</v>
      </c>
      <c r="C135" s="155"/>
      <c r="D135" s="156"/>
      <c r="E135" s="156"/>
      <c r="F135" s="157"/>
    </row>
    <row r="136" spans="1:8" s="158" customFormat="1" x14ac:dyDescent="0.25">
      <c r="A136" s="154"/>
      <c r="B136" s="116"/>
      <c r="C136" s="155"/>
      <c r="D136" s="156"/>
      <c r="E136" s="156"/>
      <c r="F136" s="157"/>
    </row>
    <row r="137" spans="1:8" ht="92.4" x14ac:dyDescent="0.25">
      <c r="A137" s="56" t="s">
        <v>15</v>
      </c>
      <c r="B137" s="44" t="s">
        <v>135</v>
      </c>
      <c r="C137" s="7"/>
      <c r="D137" s="2"/>
      <c r="E137" s="2"/>
      <c r="F137" s="2"/>
    </row>
    <row r="138" spans="1:8" ht="15.6" x14ac:dyDescent="0.25">
      <c r="A138" s="60"/>
      <c r="B138" s="269" t="s">
        <v>656</v>
      </c>
      <c r="C138" s="47" t="s">
        <v>39</v>
      </c>
      <c r="D138" s="28">
        <v>11.2</v>
      </c>
      <c r="E138" s="49"/>
      <c r="F138" s="97">
        <f>D138*E138</f>
        <v>0</v>
      </c>
    </row>
    <row r="139" spans="1:8" x14ac:dyDescent="0.25">
      <c r="B139" s="44" t="s">
        <v>115</v>
      </c>
      <c r="C139" s="183" t="s">
        <v>99</v>
      </c>
      <c r="D139" s="28">
        <v>5</v>
      </c>
      <c r="F139" s="95">
        <f>D139*E139</f>
        <v>0</v>
      </c>
    </row>
    <row r="140" spans="1:8" x14ac:dyDescent="0.25">
      <c r="B140" s="10"/>
      <c r="F140" s="100"/>
    </row>
    <row r="141" spans="1:8" ht="66" x14ac:dyDescent="0.25">
      <c r="A141" s="56" t="s">
        <v>16</v>
      </c>
      <c r="B141" s="44" t="s">
        <v>703</v>
      </c>
      <c r="C141" s="7"/>
      <c r="D141" s="2"/>
      <c r="E141" s="2"/>
      <c r="F141" s="2"/>
    </row>
    <row r="142" spans="1:8" x14ac:dyDescent="0.25">
      <c r="B142" s="44" t="s">
        <v>214</v>
      </c>
      <c r="C142" s="183" t="s">
        <v>99</v>
      </c>
      <c r="D142" s="28">
        <v>135</v>
      </c>
      <c r="F142" s="95">
        <f>D142*E142</f>
        <v>0</v>
      </c>
    </row>
    <row r="143" spans="1:8" x14ac:dyDescent="0.25">
      <c r="B143" s="44"/>
      <c r="C143" s="183"/>
    </row>
    <row r="144" spans="1:8" ht="39.6" x14ac:dyDescent="0.25">
      <c r="A144" s="56" t="s">
        <v>17</v>
      </c>
      <c r="B144" s="44" t="s">
        <v>657</v>
      </c>
      <c r="C144" s="7"/>
      <c r="D144" s="2"/>
      <c r="E144" s="2"/>
      <c r="F144" s="2"/>
    </row>
    <row r="145" spans="1:8" ht="26.4" x14ac:dyDescent="0.25">
      <c r="B145" s="44" t="s">
        <v>100</v>
      </c>
      <c r="C145" s="7"/>
      <c r="D145" s="2"/>
      <c r="E145" s="2"/>
      <c r="F145" s="2"/>
    </row>
    <row r="146" spans="1:8" s="147" customFormat="1" ht="15" x14ac:dyDescent="0.25">
      <c r="A146" s="143"/>
      <c r="B146" s="184" t="s">
        <v>134</v>
      </c>
      <c r="C146" s="183" t="s">
        <v>97</v>
      </c>
      <c r="D146" s="28">
        <v>130</v>
      </c>
      <c r="E146" s="28"/>
      <c r="F146" s="95">
        <f>D146*E146</f>
        <v>0</v>
      </c>
    </row>
    <row r="147" spans="1:8" x14ac:dyDescent="0.25">
      <c r="B147" s="10"/>
      <c r="F147" s="96"/>
    </row>
    <row r="148" spans="1:8" x14ac:dyDescent="0.25">
      <c r="A148" s="59" t="s">
        <v>14</v>
      </c>
      <c r="B148" s="3" t="s">
        <v>116</v>
      </c>
      <c r="C148" s="18"/>
      <c r="D148" s="29"/>
      <c r="E148" s="29"/>
      <c r="F148" s="89">
        <f>SUM(F137:F147)</f>
        <v>0</v>
      </c>
    </row>
    <row r="149" spans="1:8" x14ac:dyDescent="0.25">
      <c r="A149" s="149"/>
      <c r="B149" s="150"/>
      <c r="C149" s="151"/>
      <c r="D149" s="152"/>
      <c r="E149" s="152"/>
      <c r="F149" s="153"/>
    </row>
    <row r="150" spans="1:8" x14ac:dyDescent="0.25">
      <c r="A150" s="60"/>
      <c r="B150" s="46"/>
      <c r="C150" s="47"/>
      <c r="D150" s="48"/>
      <c r="E150" s="49"/>
      <c r="F150" s="97"/>
    </row>
    <row r="151" spans="1:8" s="138" customFormat="1" ht="13.8" x14ac:dyDescent="0.25">
      <c r="A151" s="132" t="s">
        <v>40</v>
      </c>
      <c r="B151" s="133" t="s">
        <v>79</v>
      </c>
      <c r="C151" s="134"/>
      <c r="D151" s="135"/>
      <c r="E151" s="136"/>
      <c r="F151" s="137"/>
    </row>
    <row r="152" spans="1:8" x14ac:dyDescent="0.25">
      <c r="A152" s="139"/>
      <c r="B152" s="140" t="s">
        <v>70</v>
      </c>
      <c r="C152" s="141" t="s">
        <v>74</v>
      </c>
      <c r="D152" s="142" t="s">
        <v>71</v>
      </c>
      <c r="E152" s="142" t="s">
        <v>72</v>
      </c>
      <c r="F152" s="142" t="s">
        <v>73</v>
      </c>
      <c r="H152" s="2"/>
    </row>
    <row r="153" spans="1:8" ht="15" x14ac:dyDescent="0.25">
      <c r="B153" s="8"/>
    </row>
    <row r="154" spans="1:8" x14ac:dyDescent="0.25">
      <c r="A154" s="148"/>
      <c r="B154" s="130" t="s">
        <v>32</v>
      </c>
      <c r="C154" s="122"/>
      <c r="D154" s="123"/>
      <c r="E154" s="123"/>
      <c r="F154" s="124"/>
      <c r="H154" s="2"/>
    </row>
    <row r="155" spans="1:8" ht="15.6" x14ac:dyDescent="0.3">
      <c r="B155" s="6"/>
    </row>
    <row r="156" spans="1:8" ht="92.4" x14ac:dyDescent="0.25">
      <c r="A156" s="148"/>
      <c r="B156" s="159" t="s">
        <v>636</v>
      </c>
      <c r="C156" s="122"/>
      <c r="D156" s="123"/>
      <c r="E156" s="123"/>
      <c r="F156" s="124"/>
      <c r="H156" s="2"/>
    </row>
    <row r="157" spans="1:8" ht="66" hidden="1" x14ac:dyDescent="0.25">
      <c r="A157" s="148"/>
      <c r="B157" s="159" t="s">
        <v>81</v>
      </c>
      <c r="C157" s="122"/>
      <c r="D157" s="123"/>
      <c r="E157" s="123"/>
      <c r="F157" s="124"/>
      <c r="H157" s="2"/>
    </row>
    <row r="158" spans="1:8" ht="132" hidden="1" x14ac:dyDescent="0.25">
      <c r="A158" s="148"/>
      <c r="B158" s="159" t="s">
        <v>82</v>
      </c>
      <c r="C158" s="122"/>
      <c r="D158" s="123"/>
      <c r="E158" s="123"/>
      <c r="F158" s="124"/>
      <c r="H158" s="2"/>
    </row>
    <row r="159" spans="1:8" ht="79.2" x14ac:dyDescent="0.25">
      <c r="A159" s="148"/>
      <c r="B159" s="159" t="s">
        <v>83</v>
      </c>
      <c r="C159" s="122"/>
      <c r="D159" s="123"/>
      <c r="E159" s="123"/>
      <c r="F159" s="124"/>
      <c r="H159" s="2"/>
    </row>
    <row r="160" spans="1:8" s="108" customFormat="1" ht="66" x14ac:dyDescent="0.25">
      <c r="A160" s="148"/>
      <c r="B160" s="159" t="s">
        <v>84</v>
      </c>
      <c r="C160" s="122"/>
      <c r="D160" s="123"/>
      <c r="E160" s="123"/>
      <c r="F160" s="124"/>
    </row>
    <row r="162" spans="1:8" ht="6" customHeight="1" x14ac:dyDescent="0.25">
      <c r="B162" s="11"/>
    </row>
    <row r="163" spans="1:8" x14ac:dyDescent="0.25">
      <c r="A163" s="56" t="s">
        <v>15</v>
      </c>
      <c r="B163" s="185" t="s">
        <v>137</v>
      </c>
      <c r="C163" s="19"/>
      <c r="D163" s="31"/>
      <c r="E163" s="31"/>
      <c r="F163" s="98"/>
    </row>
    <row r="164" spans="1:8" ht="66" x14ac:dyDescent="0.25">
      <c r="A164" s="2"/>
      <c r="B164" s="54" t="s">
        <v>138</v>
      </c>
    </row>
    <row r="165" spans="1:8" x14ac:dyDescent="0.25">
      <c r="A165" s="2"/>
      <c r="B165" s="54" t="s">
        <v>219</v>
      </c>
    </row>
    <row r="166" spans="1:8" ht="13.5" customHeight="1" x14ac:dyDescent="0.25">
      <c r="B166" s="70" t="s">
        <v>61</v>
      </c>
      <c r="C166" s="47" t="s">
        <v>41</v>
      </c>
      <c r="D166" s="81">
        <v>52</v>
      </c>
      <c r="E166" s="49"/>
      <c r="F166" s="97">
        <f>D166*E166</f>
        <v>0</v>
      </c>
    </row>
    <row r="167" spans="1:8" x14ac:dyDescent="0.25">
      <c r="B167" s="11"/>
      <c r="C167" s="7"/>
    </row>
    <row r="168" spans="1:8" x14ac:dyDescent="0.25">
      <c r="A168" s="56" t="s">
        <v>16</v>
      </c>
      <c r="B168" s="11" t="s">
        <v>38</v>
      </c>
      <c r="C168" s="7"/>
    </row>
    <row r="169" spans="1:8" ht="52.8" x14ac:dyDescent="0.25">
      <c r="A169" s="2"/>
      <c r="B169" s="54" t="s">
        <v>646</v>
      </c>
      <c r="C169" s="47" t="s">
        <v>41</v>
      </c>
      <c r="D169" s="28">
        <v>10</v>
      </c>
      <c r="F169" s="95">
        <f>D169*E169</f>
        <v>0</v>
      </c>
    </row>
    <row r="170" spans="1:8" x14ac:dyDescent="0.25">
      <c r="B170" s="11"/>
    </row>
    <row r="171" spans="1:8" x14ac:dyDescent="0.25">
      <c r="A171" s="63" t="s">
        <v>17</v>
      </c>
      <c r="B171" s="11" t="s">
        <v>140</v>
      </c>
    </row>
    <row r="172" spans="1:8" s="68" customFormat="1" ht="39.6" x14ac:dyDescent="0.25">
      <c r="B172" s="64" t="s">
        <v>637</v>
      </c>
      <c r="H172" s="69"/>
    </row>
    <row r="173" spans="1:8" s="68" customFormat="1" ht="39.6" x14ac:dyDescent="0.25">
      <c r="A173" s="63"/>
      <c r="B173" s="64" t="s">
        <v>136</v>
      </c>
      <c r="C173" s="65" t="s">
        <v>43</v>
      </c>
      <c r="D173" s="82">
        <v>9</v>
      </c>
      <c r="E173" s="67"/>
      <c r="F173" s="99">
        <f>D173*E173</f>
        <v>0</v>
      </c>
      <c r="H173" s="69"/>
    </row>
    <row r="174" spans="1:8" s="68" customFormat="1" x14ac:dyDescent="0.25">
      <c r="A174" s="63"/>
      <c r="B174" s="64"/>
      <c r="C174" s="65"/>
      <c r="D174" s="66"/>
      <c r="E174" s="67"/>
      <c r="F174" s="99"/>
      <c r="H174" s="69"/>
    </row>
    <row r="175" spans="1:8" x14ac:dyDescent="0.25">
      <c r="A175" s="61" t="s">
        <v>40</v>
      </c>
      <c r="B175" s="50" t="s">
        <v>44</v>
      </c>
      <c r="C175" s="51"/>
      <c r="D175" s="52"/>
      <c r="E175" s="53"/>
      <c r="F175" s="191">
        <f>SUM(F162:F174)</f>
        <v>0</v>
      </c>
    </row>
    <row r="176" spans="1:8" x14ac:dyDescent="0.25">
      <c r="B176" s="11"/>
    </row>
    <row r="177" spans="1:8" s="12" customFormat="1" ht="13.8" x14ac:dyDescent="0.25">
      <c r="A177" s="56"/>
      <c r="B177" s="2"/>
      <c r="C177" s="17"/>
      <c r="D177" s="28"/>
      <c r="E177" s="28"/>
      <c r="F177" s="95"/>
      <c r="H177" s="38"/>
    </row>
    <row r="178" spans="1:8" s="138" customFormat="1" ht="13.8" x14ac:dyDescent="0.25">
      <c r="A178" s="132" t="s">
        <v>49</v>
      </c>
      <c r="B178" s="133" t="s">
        <v>28</v>
      </c>
      <c r="C178" s="134"/>
      <c r="D178" s="135"/>
      <c r="E178" s="136"/>
      <c r="F178" s="137"/>
    </row>
    <row r="179" spans="1:8" x14ac:dyDescent="0.25">
      <c r="A179" s="139"/>
      <c r="B179" s="140" t="s">
        <v>70</v>
      </c>
      <c r="C179" s="141" t="s">
        <v>74</v>
      </c>
      <c r="D179" s="142" t="s">
        <v>71</v>
      </c>
      <c r="E179" s="142" t="s">
        <v>72</v>
      </c>
      <c r="F179" s="142" t="s">
        <v>73</v>
      </c>
      <c r="H179" s="2"/>
    </row>
    <row r="180" spans="1:8" ht="15" x14ac:dyDescent="0.25">
      <c r="B180" s="8"/>
    </row>
    <row r="181" spans="1:8" x14ac:dyDescent="0.25">
      <c r="A181" s="148"/>
      <c r="B181" s="130" t="s">
        <v>32</v>
      </c>
      <c r="C181" s="122"/>
      <c r="D181" s="123"/>
      <c r="E181" s="123"/>
      <c r="F181" s="124"/>
      <c r="H181" s="2"/>
    </row>
    <row r="182" spans="1:8" customFormat="1" x14ac:dyDescent="0.25">
      <c r="A182" s="56"/>
      <c r="B182" s="9"/>
      <c r="C182" s="17"/>
      <c r="D182" s="28"/>
      <c r="E182" s="28"/>
      <c r="F182" s="95"/>
      <c r="H182" s="36"/>
    </row>
    <row r="183" spans="1:8" s="162" customFormat="1" ht="66" x14ac:dyDescent="0.25">
      <c r="A183" s="148"/>
      <c r="B183" s="160" t="s">
        <v>85</v>
      </c>
      <c r="C183" s="122"/>
      <c r="D183" s="161"/>
      <c r="E183" s="161"/>
      <c r="F183" s="124"/>
    </row>
    <row r="184" spans="1:8" s="108" customFormat="1" ht="52.5" customHeight="1" x14ac:dyDescent="0.25">
      <c r="A184" s="148"/>
      <c r="B184" s="165" t="s">
        <v>86</v>
      </c>
      <c r="C184" s="122"/>
      <c r="D184" s="161"/>
      <c r="E184" s="161"/>
      <c r="F184" s="124"/>
    </row>
    <row r="185" spans="1:8" s="108" customFormat="1" ht="26.4" x14ac:dyDescent="0.25">
      <c r="A185" s="148"/>
      <c r="B185" s="163" t="s">
        <v>25</v>
      </c>
      <c r="C185" s="122"/>
      <c r="D185" s="164"/>
      <c r="E185" s="164"/>
      <c r="F185" s="124"/>
    </row>
    <row r="186" spans="1:8" customFormat="1" x14ac:dyDescent="0.25">
      <c r="A186" s="56"/>
      <c r="B186" s="2"/>
      <c r="C186" s="17"/>
      <c r="D186" s="28"/>
      <c r="E186" s="28"/>
      <c r="F186" s="95"/>
      <c r="H186" s="36"/>
    </row>
    <row r="187" spans="1:8" ht="66" x14ac:dyDescent="0.25">
      <c r="A187" s="60" t="s">
        <v>15</v>
      </c>
      <c r="B187" s="46" t="s">
        <v>139</v>
      </c>
      <c r="C187" s="7"/>
      <c r="D187" s="2"/>
      <c r="E187" s="2"/>
    </row>
    <row r="188" spans="1:8" ht="15.6" x14ac:dyDescent="0.25">
      <c r="A188" s="60"/>
      <c r="B188" s="11" t="s">
        <v>45</v>
      </c>
      <c r="C188" s="47" t="s">
        <v>41</v>
      </c>
      <c r="D188" s="81">
        <v>50</v>
      </c>
      <c r="E188" s="49"/>
      <c r="F188" s="97">
        <f>D188*E188</f>
        <v>0</v>
      </c>
    </row>
    <row r="189" spans="1:8" customFormat="1" x14ac:dyDescent="0.25">
      <c r="A189" s="56"/>
      <c r="B189" s="11"/>
      <c r="C189" s="17"/>
      <c r="D189" s="28"/>
      <c r="E189" s="28"/>
      <c r="F189" s="96"/>
      <c r="H189" s="36"/>
    </row>
    <row r="190" spans="1:8" customFormat="1" x14ac:dyDescent="0.25">
      <c r="A190" s="59" t="s">
        <v>49</v>
      </c>
      <c r="B190" s="4" t="s">
        <v>1</v>
      </c>
      <c r="C190" s="18"/>
      <c r="D190" s="29"/>
      <c r="E190" s="29"/>
      <c r="F190" s="90">
        <f>SUM(F187:F189)</f>
        <v>0</v>
      </c>
      <c r="H190" s="36"/>
    </row>
    <row r="191" spans="1:8" customFormat="1" x14ac:dyDescent="0.25">
      <c r="A191" s="56"/>
      <c r="B191" s="2"/>
      <c r="C191" s="17"/>
      <c r="D191" s="28"/>
      <c r="E191" s="28"/>
      <c r="F191" s="95"/>
      <c r="H191" s="36"/>
    </row>
    <row r="192" spans="1:8" customFormat="1" x14ac:dyDescent="0.25">
      <c r="A192" s="56"/>
      <c r="B192" s="2"/>
      <c r="C192" s="17"/>
      <c r="D192" s="28"/>
      <c r="E192" s="28"/>
      <c r="F192" s="95"/>
      <c r="H192" s="36"/>
    </row>
    <row r="193" spans="1:8" customFormat="1" x14ac:dyDescent="0.25">
      <c r="A193" s="56"/>
      <c r="B193" s="2"/>
      <c r="C193" s="17"/>
      <c r="D193" s="28"/>
      <c r="E193" s="28"/>
      <c r="F193" s="95"/>
      <c r="H193" s="36"/>
    </row>
    <row r="194" spans="1:8" customFormat="1" x14ac:dyDescent="0.25">
      <c r="A194" s="56"/>
      <c r="B194" s="2"/>
      <c r="C194" s="17"/>
      <c r="D194" s="28"/>
      <c r="E194" s="28"/>
      <c r="F194" s="95"/>
      <c r="H194" s="36"/>
    </row>
    <row r="195" spans="1:8" customFormat="1" x14ac:dyDescent="0.25">
      <c r="A195" s="56"/>
      <c r="B195" s="169" t="s">
        <v>242</v>
      </c>
      <c r="C195" s="17"/>
      <c r="D195" s="28"/>
      <c r="E195" s="28"/>
      <c r="F195" s="95"/>
      <c r="H195" s="36"/>
    </row>
    <row r="196" spans="1:8" customFormat="1" x14ac:dyDescent="0.25">
      <c r="A196" s="56"/>
      <c r="B196" s="2"/>
      <c r="C196" s="17"/>
      <c r="D196" s="28"/>
      <c r="E196" s="28"/>
      <c r="F196" s="95"/>
      <c r="H196" s="36"/>
    </row>
    <row r="197" spans="1:8" customFormat="1" ht="13.8" x14ac:dyDescent="0.25">
      <c r="A197" s="62"/>
      <c r="B197" s="170" t="s">
        <v>239</v>
      </c>
      <c r="C197" s="171"/>
      <c r="D197" s="172"/>
      <c r="E197" s="172"/>
      <c r="F197" s="173"/>
      <c r="H197" s="36"/>
    </row>
    <row r="198" spans="1:8" customFormat="1" ht="8.1" customHeight="1" x14ac:dyDescent="0.25">
      <c r="A198" s="62"/>
      <c r="B198" s="1"/>
      <c r="C198" s="166"/>
      <c r="D198" s="31"/>
      <c r="E198" s="31"/>
      <c r="F198" s="98"/>
      <c r="H198" s="36"/>
    </row>
    <row r="199" spans="1:8" customFormat="1" ht="13.8" x14ac:dyDescent="0.25">
      <c r="A199" s="62"/>
      <c r="B199" s="11" t="str">
        <f>B87</f>
        <v>RUŠENJA i DEMONTAŽE</v>
      </c>
      <c r="C199" s="7"/>
      <c r="D199" s="28"/>
      <c r="E199" s="389">
        <f>F125</f>
        <v>0</v>
      </c>
      <c r="F199" s="389"/>
      <c r="H199" s="36"/>
    </row>
    <row r="200" spans="1:8" customFormat="1" ht="8.1" customHeight="1" x14ac:dyDescent="0.25">
      <c r="A200" s="62"/>
      <c r="B200" s="2"/>
      <c r="C200" s="7"/>
      <c r="D200" s="28"/>
      <c r="E200" s="28"/>
      <c r="F200" s="95"/>
      <c r="H200" s="36"/>
    </row>
    <row r="201" spans="1:8" customFormat="1" ht="13.8" x14ac:dyDescent="0.25">
      <c r="A201" s="62"/>
      <c r="B201" s="11" t="str">
        <f>B128</f>
        <v>RADOVI U EKSTERIJERU</v>
      </c>
      <c r="C201" s="7"/>
      <c r="D201" s="28"/>
      <c r="E201" s="389">
        <f>F148</f>
        <v>0</v>
      </c>
      <c r="F201" s="389"/>
      <c r="H201" s="36"/>
    </row>
    <row r="202" spans="1:8" customFormat="1" ht="8.1" customHeight="1" x14ac:dyDescent="0.25">
      <c r="A202" s="62"/>
      <c r="B202" s="2"/>
      <c r="C202" s="7"/>
      <c r="D202" s="28"/>
      <c r="E202" s="28"/>
      <c r="F202" s="95"/>
      <c r="H202" s="36"/>
    </row>
    <row r="203" spans="1:8" customFormat="1" ht="13.8" x14ac:dyDescent="0.25">
      <c r="A203" s="62"/>
      <c r="B203" s="11" t="str">
        <f>B151</f>
        <v xml:space="preserve"> ZIDARSKI RADOVI</v>
      </c>
      <c r="C203" s="7"/>
      <c r="D203" s="28"/>
      <c r="E203" s="389">
        <f>F175</f>
        <v>0</v>
      </c>
      <c r="F203" s="389"/>
      <c r="H203" s="36"/>
    </row>
    <row r="204" spans="1:8" customFormat="1" ht="8.1" customHeight="1" x14ac:dyDescent="0.25">
      <c r="A204" s="62"/>
      <c r="B204" s="2"/>
      <c r="C204" s="7"/>
      <c r="D204" s="28"/>
      <c r="E204" s="28"/>
      <c r="F204" s="95"/>
      <c r="H204" s="36"/>
    </row>
    <row r="205" spans="1:8" customFormat="1" ht="13.8" x14ac:dyDescent="0.25">
      <c r="A205" s="62"/>
      <c r="B205" s="11" t="str">
        <f>B178</f>
        <v>IZOLATERSKI RADOVI</v>
      </c>
      <c r="C205" s="7"/>
      <c r="D205" s="28"/>
      <c r="E205" s="389">
        <f>F190</f>
        <v>0</v>
      </c>
      <c r="F205" s="389"/>
      <c r="H205" s="36"/>
    </row>
    <row r="206" spans="1:8" customFormat="1" ht="8.1" customHeight="1" x14ac:dyDescent="0.25">
      <c r="A206" s="62"/>
      <c r="B206" s="2"/>
      <c r="C206" s="7"/>
      <c r="D206" s="28"/>
      <c r="E206" s="28"/>
      <c r="F206" s="95"/>
      <c r="H206" s="36"/>
    </row>
    <row r="207" spans="1:8" s="25" customFormat="1" ht="13.8" x14ac:dyDescent="0.25">
      <c r="A207" s="62"/>
      <c r="B207" s="211" t="s">
        <v>240</v>
      </c>
      <c r="C207" s="212"/>
      <c r="D207" s="206"/>
      <c r="E207" s="391">
        <f>E199+E201+E203+E205</f>
        <v>0</v>
      </c>
      <c r="F207" s="391"/>
      <c r="H207" s="107"/>
    </row>
    <row r="208" spans="1:8" customFormat="1" ht="13.8" x14ac:dyDescent="0.25">
      <c r="A208" s="62"/>
      <c r="B208" s="12"/>
      <c r="C208" s="13"/>
      <c r="D208" s="34"/>
      <c r="E208" s="34"/>
      <c r="F208" s="101"/>
      <c r="H208" s="36"/>
    </row>
    <row r="209" spans="1:8" customFormat="1" ht="13.8" x14ac:dyDescent="0.25">
      <c r="A209" s="62"/>
      <c r="B209" s="12"/>
      <c r="C209" s="13"/>
      <c r="D209" s="34"/>
      <c r="E209" s="34"/>
      <c r="F209" s="101"/>
      <c r="H209" s="36"/>
    </row>
    <row r="210" spans="1:8" s="147" customFormat="1" ht="15.6" x14ac:dyDescent="0.3">
      <c r="A210" s="143"/>
      <c r="B210" s="187" t="s">
        <v>141</v>
      </c>
      <c r="C210" s="144"/>
      <c r="D210" s="145"/>
      <c r="E210" s="145"/>
      <c r="F210" s="146"/>
    </row>
    <row r="211" spans="1:8" customFormat="1" x14ac:dyDescent="0.25">
      <c r="A211" s="55"/>
      <c r="C211" s="26"/>
      <c r="D211" s="32"/>
      <c r="E211" s="32"/>
      <c r="F211" s="91"/>
      <c r="H211" s="36"/>
    </row>
    <row r="212" spans="1:8" customFormat="1" x14ac:dyDescent="0.25">
      <c r="A212" s="55"/>
      <c r="B212" s="130" t="s">
        <v>32</v>
      </c>
      <c r="C212" s="26"/>
      <c r="D212" s="32"/>
      <c r="E212" s="32"/>
      <c r="F212" s="91"/>
      <c r="H212" s="36"/>
    </row>
    <row r="213" spans="1:8" customFormat="1" x14ac:dyDescent="0.25">
      <c r="A213" s="55"/>
      <c r="C213" s="26"/>
      <c r="D213" s="32"/>
      <c r="E213" s="32"/>
      <c r="F213" s="91"/>
      <c r="H213" s="36"/>
    </row>
    <row r="214" spans="1:8" ht="79.2" x14ac:dyDescent="0.25">
      <c r="A214" s="115"/>
      <c r="B214" s="116" t="s">
        <v>101</v>
      </c>
      <c r="C214" s="122"/>
      <c r="D214" s="123"/>
      <c r="E214" s="123"/>
      <c r="F214" s="124"/>
      <c r="H214" s="2"/>
    </row>
    <row r="215" spans="1:8" ht="171.6" x14ac:dyDescent="0.25">
      <c r="A215" s="115"/>
      <c r="B215" s="116" t="s">
        <v>658</v>
      </c>
      <c r="C215" s="122"/>
      <c r="D215" s="123"/>
      <c r="E215" s="123"/>
      <c r="F215" s="124" t="s">
        <v>659</v>
      </c>
      <c r="H215" s="2"/>
    </row>
    <row r="216" spans="1:8" customFormat="1" x14ac:dyDescent="0.25">
      <c r="A216" s="55"/>
      <c r="C216" s="26"/>
      <c r="D216" s="32"/>
      <c r="E216" s="32"/>
      <c r="F216" s="91"/>
      <c r="H216" s="36"/>
    </row>
    <row r="217" spans="1:8" customFormat="1" x14ac:dyDescent="0.25">
      <c r="A217" s="55"/>
      <c r="C217" s="26"/>
      <c r="D217" s="32"/>
      <c r="E217" s="32"/>
      <c r="F217" s="91"/>
      <c r="H217" s="36"/>
    </row>
    <row r="218" spans="1:8" s="138" customFormat="1" ht="13.8" x14ac:dyDescent="0.25">
      <c r="A218" s="132" t="s">
        <v>69</v>
      </c>
      <c r="B218" s="133" t="s">
        <v>51</v>
      </c>
      <c r="C218" s="134"/>
      <c r="D218" s="135"/>
      <c r="E218" s="136"/>
      <c r="F218" s="137"/>
    </row>
    <row r="219" spans="1:8" x14ac:dyDescent="0.25">
      <c r="A219" s="139"/>
      <c r="B219" s="140" t="s">
        <v>70</v>
      </c>
      <c r="C219" s="141" t="s">
        <v>74</v>
      </c>
      <c r="D219" s="142" t="s">
        <v>71</v>
      </c>
      <c r="E219" s="142" t="s">
        <v>72</v>
      </c>
      <c r="F219" s="142" t="s">
        <v>73</v>
      </c>
      <c r="H219" s="2"/>
    </row>
    <row r="220" spans="1:8" ht="15" x14ac:dyDescent="0.25">
      <c r="B220" s="8"/>
    </row>
    <row r="221" spans="1:8" x14ac:dyDescent="0.25">
      <c r="A221" s="148"/>
      <c r="B221" s="130" t="s">
        <v>32</v>
      </c>
      <c r="C221" s="122"/>
      <c r="D221" s="123"/>
      <c r="E221" s="123"/>
      <c r="F221" s="124"/>
      <c r="H221" s="2"/>
    </row>
    <row r="222" spans="1:8" x14ac:dyDescent="0.25">
      <c r="A222" s="148"/>
      <c r="B222" s="130"/>
      <c r="C222" s="122"/>
      <c r="D222" s="123"/>
      <c r="E222" s="123"/>
      <c r="F222" s="124"/>
      <c r="H222" s="2"/>
    </row>
    <row r="223" spans="1:8" customFormat="1" ht="39.6" x14ac:dyDescent="0.25">
      <c r="A223" s="115"/>
      <c r="B223" s="116" t="s">
        <v>87</v>
      </c>
      <c r="C223" s="122"/>
      <c r="D223" s="123"/>
      <c r="E223" s="123"/>
      <c r="F223" s="124"/>
    </row>
    <row r="224" spans="1:8" customFormat="1" ht="91.5" customHeight="1" x14ac:dyDescent="0.25">
      <c r="A224" s="115"/>
      <c r="B224" s="159" t="s">
        <v>660</v>
      </c>
      <c r="C224" s="122"/>
      <c r="D224" s="123"/>
      <c r="E224" s="123"/>
      <c r="F224" s="124"/>
    </row>
    <row r="225" spans="1:10" customFormat="1" ht="52.8" x14ac:dyDescent="0.25">
      <c r="A225" s="115"/>
      <c r="B225" s="159" t="s">
        <v>88</v>
      </c>
      <c r="C225" s="122"/>
      <c r="D225" s="123"/>
      <c r="E225" s="123"/>
      <c r="F225" s="124"/>
    </row>
    <row r="226" spans="1:10" customFormat="1" x14ac:dyDescent="0.25">
      <c r="A226" s="55"/>
      <c r="C226" s="26"/>
      <c r="D226" s="32"/>
      <c r="E226" s="32"/>
      <c r="F226" s="91"/>
      <c r="H226" s="36"/>
    </row>
    <row r="227" spans="1:10" customFormat="1" ht="79.2" x14ac:dyDescent="0.25">
      <c r="A227" s="56" t="s">
        <v>15</v>
      </c>
      <c r="B227" s="44" t="s">
        <v>142</v>
      </c>
      <c r="C227" s="26"/>
      <c r="D227" s="32"/>
      <c r="E227" s="32"/>
      <c r="F227" s="91"/>
      <c r="H227" s="36"/>
    </row>
    <row r="228" spans="1:10" customFormat="1" ht="39.6" x14ac:dyDescent="0.25">
      <c r="A228" s="56"/>
      <c r="B228" s="44" t="s">
        <v>143</v>
      </c>
      <c r="C228" s="26"/>
      <c r="D228" s="32"/>
      <c r="E228" s="32"/>
      <c r="F228" s="91"/>
      <c r="H228" s="36"/>
    </row>
    <row r="229" spans="1:10" customFormat="1" x14ac:dyDescent="0.25">
      <c r="A229" s="56"/>
      <c r="B229" s="44" t="s">
        <v>62</v>
      </c>
      <c r="C229" s="26" t="s">
        <v>37</v>
      </c>
      <c r="D229" s="32">
        <v>4.3</v>
      </c>
      <c r="E229" s="32"/>
      <c r="F229" s="91">
        <f>D229*E229</f>
        <v>0</v>
      </c>
      <c r="H229" s="36"/>
    </row>
    <row r="230" spans="1:10" customFormat="1" x14ac:dyDescent="0.25">
      <c r="A230" s="55"/>
      <c r="C230" s="26"/>
      <c r="D230" s="32"/>
      <c r="E230" s="32"/>
      <c r="F230" s="91"/>
      <c r="H230" s="36"/>
    </row>
    <row r="231" spans="1:10" customFormat="1" ht="52.5" customHeight="1" x14ac:dyDescent="0.25">
      <c r="A231" s="56" t="s">
        <v>16</v>
      </c>
      <c r="B231" s="44" t="s">
        <v>650</v>
      </c>
      <c r="C231" s="26" t="s">
        <v>24</v>
      </c>
      <c r="D231" s="32">
        <v>1</v>
      </c>
      <c r="E231" s="32"/>
      <c r="F231" s="91">
        <f>D231*E231</f>
        <v>0</v>
      </c>
      <c r="H231" s="36"/>
    </row>
    <row r="232" spans="1:10" s="85" customFormat="1" x14ac:dyDescent="0.25">
      <c r="A232" s="84"/>
      <c r="C232" s="87"/>
      <c r="D232" s="83"/>
      <c r="E232" s="83"/>
      <c r="F232" s="102"/>
      <c r="H232" s="86"/>
    </row>
    <row r="233" spans="1:10" x14ac:dyDescent="0.25">
      <c r="A233" s="176" t="s">
        <v>50</v>
      </c>
      <c r="B233" s="3" t="s">
        <v>53</v>
      </c>
      <c r="C233" s="177"/>
      <c r="D233" s="30"/>
      <c r="E233" s="30"/>
      <c r="F233" s="90">
        <f>SUM(F227:F232)</f>
        <v>0</v>
      </c>
      <c r="H233" s="178"/>
    </row>
    <row r="234" spans="1:10" customFormat="1" x14ac:dyDescent="0.25">
      <c r="A234" s="55"/>
      <c r="C234" s="26"/>
      <c r="D234" s="32"/>
      <c r="E234" s="32"/>
      <c r="F234" s="91"/>
      <c r="H234" s="36"/>
      <c r="J234" s="270"/>
    </row>
    <row r="235" spans="1:10" customFormat="1" x14ac:dyDescent="0.25">
      <c r="A235" s="55"/>
      <c r="C235" s="26"/>
      <c r="D235" s="32"/>
      <c r="E235" s="32"/>
      <c r="F235" s="91"/>
      <c r="H235" s="36"/>
    </row>
    <row r="236" spans="1:10" s="138" customFormat="1" ht="13.8" x14ac:dyDescent="0.25">
      <c r="A236" s="132" t="s">
        <v>14</v>
      </c>
      <c r="B236" s="133" t="s">
        <v>10</v>
      </c>
      <c r="C236" s="134"/>
      <c r="D236" s="135"/>
      <c r="E236" s="136"/>
      <c r="F236" s="137"/>
    </row>
    <row r="237" spans="1:10" x14ac:dyDescent="0.25">
      <c r="A237" s="139"/>
      <c r="B237" s="140" t="s">
        <v>70</v>
      </c>
      <c r="C237" s="141" t="s">
        <v>74</v>
      </c>
      <c r="D237" s="142" t="s">
        <v>71</v>
      </c>
      <c r="E237" s="142" t="s">
        <v>72</v>
      </c>
      <c r="F237" s="142" t="s">
        <v>73</v>
      </c>
      <c r="H237" s="2"/>
    </row>
    <row r="238" spans="1:10" ht="15" x14ac:dyDescent="0.25">
      <c r="B238" s="8"/>
    </row>
    <row r="239" spans="1:10" x14ac:dyDescent="0.25">
      <c r="A239" s="148"/>
      <c r="B239" s="130" t="s">
        <v>32</v>
      </c>
      <c r="C239" s="122"/>
      <c r="D239" s="123"/>
      <c r="E239" s="123"/>
      <c r="F239" s="124"/>
      <c r="H239" s="2"/>
    </row>
    <row r="240" spans="1:10" ht="8.25" customHeight="1" x14ac:dyDescent="0.25">
      <c r="A240" s="148"/>
      <c r="B240" s="130"/>
      <c r="C240" s="122"/>
      <c r="D240" s="123"/>
      <c r="E240" s="123"/>
      <c r="F240" s="124"/>
      <c r="H240" s="2"/>
    </row>
    <row r="241" spans="1:8" customFormat="1" ht="39.6" x14ac:dyDescent="0.25">
      <c r="A241" s="115"/>
      <c r="B241" s="116" t="s">
        <v>87</v>
      </c>
      <c r="C241" s="122"/>
      <c r="D241" s="123"/>
      <c r="E241" s="123"/>
      <c r="F241" s="124"/>
    </row>
    <row r="242" spans="1:8" customFormat="1" ht="79.8" customHeight="1" x14ac:dyDescent="0.25">
      <c r="A242" s="115"/>
      <c r="B242" s="116" t="s">
        <v>661</v>
      </c>
      <c r="C242" s="122"/>
      <c r="D242" s="123"/>
      <c r="E242" s="123"/>
      <c r="F242" s="124"/>
    </row>
    <row r="243" spans="1:8" customFormat="1" ht="40.200000000000003" customHeight="1" x14ac:dyDescent="0.25">
      <c r="A243" s="115"/>
      <c r="B243" s="159" t="s">
        <v>88</v>
      </c>
      <c r="C243" s="122"/>
      <c r="D243" s="123"/>
      <c r="E243" s="123"/>
      <c r="F243" s="124"/>
    </row>
    <row r="244" spans="1:8" customFormat="1" ht="26.4" x14ac:dyDescent="0.25">
      <c r="A244" s="115"/>
      <c r="B244" s="116" t="s">
        <v>89</v>
      </c>
      <c r="C244" s="122"/>
      <c r="D244" s="123"/>
      <c r="E244" s="123"/>
      <c r="F244" s="124"/>
    </row>
    <row r="245" spans="1:8" customFormat="1" ht="52.8" x14ac:dyDescent="0.25">
      <c r="A245" s="115"/>
      <c r="B245" s="374" t="s">
        <v>704</v>
      </c>
      <c r="C245" s="122"/>
      <c r="D245" s="123"/>
      <c r="E245" s="123"/>
      <c r="F245" s="124"/>
    </row>
    <row r="246" spans="1:8" customFormat="1" x14ac:dyDescent="0.25">
      <c r="A246" s="55"/>
      <c r="C246" s="26"/>
      <c r="D246" s="32"/>
      <c r="E246" s="32"/>
      <c r="F246" s="91"/>
      <c r="H246" s="36"/>
    </row>
    <row r="247" spans="1:8" customFormat="1" ht="105.6" x14ac:dyDescent="0.25">
      <c r="A247" s="210" t="s">
        <v>157</v>
      </c>
      <c r="B247" s="44" t="s">
        <v>152</v>
      </c>
      <c r="C247" s="26"/>
      <c r="D247" s="28"/>
      <c r="E247" s="28"/>
      <c r="F247" s="91"/>
      <c r="H247" s="36"/>
    </row>
    <row r="248" spans="1:8" customFormat="1" x14ac:dyDescent="0.25">
      <c r="A248" s="55"/>
      <c r="B248" s="44" t="s">
        <v>151</v>
      </c>
      <c r="C248" s="26"/>
      <c r="D248" s="32"/>
      <c r="E248" s="32"/>
      <c r="F248" s="91"/>
      <c r="H248" s="36"/>
    </row>
    <row r="249" spans="1:8" customFormat="1" ht="52.8" x14ac:dyDescent="0.25">
      <c r="A249" s="55"/>
      <c r="B249" s="375" t="s">
        <v>705</v>
      </c>
      <c r="C249" s="26"/>
      <c r="D249" s="32"/>
      <c r="E249" s="32"/>
      <c r="F249" s="91"/>
      <c r="H249" s="36"/>
    </row>
    <row r="250" spans="1:8" customFormat="1" ht="52.8" x14ac:dyDescent="0.25">
      <c r="A250" s="55"/>
      <c r="B250" s="44" t="s">
        <v>153</v>
      </c>
      <c r="C250" s="26"/>
      <c r="D250" s="32"/>
      <c r="E250" s="32"/>
      <c r="F250" s="91"/>
      <c r="H250" s="36"/>
    </row>
    <row r="251" spans="1:8" customFormat="1" x14ac:dyDescent="0.25">
      <c r="A251" s="55"/>
      <c r="B251" s="2" t="s">
        <v>150</v>
      </c>
      <c r="C251" s="17"/>
      <c r="D251" s="28"/>
      <c r="E251" s="28"/>
      <c r="F251" s="95"/>
      <c r="H251" s="36"/>
    </row>
    <row r="252" spans="1:8" customFormat="1" x14ac:dyDescent="0.25">
      <c r="A252" s="55"/>
      <c r="B252" s="44" t="s">
        <v>149</v>
      </c>
      <c r="C252" s="26" t="s">
        <v>24</v>
      </c>
      <c r="D252" s="32">
        <v>7</v>
      </c>
      <c r="E252" s="32"/>
      <c r="F252" s="91">
        <f>D252*E252</f>
        <v>0</v>
      </c>
      <c r="H252" s="36"/>
    </row>
    <row r="253" spans="1:8" customFormat="1" x14ac:dyDescent="0.25">
      <c r="A253" s="55"/>
      <c r="B253" s="44" t="s">
        <v>148</v>
      </c>
      <c r="C253" s="26" t="s">
        <v>24</v>
      </c>
      <c r="D253" s="32">
        <v>6</v>
      </c>
      <c r="E253" s="32"/>
      <c r="F253" s="91">
        <f>D253*E253</f>
        <v>0</v>
      </c>
      <c r="H253" s="36"/>
    </row>
    <row r="254" spans="1:8" customFormat="1" x14ac:dyDescent="0.25">
      <c r="A254" s="55"/>
      <c r="C254" s="26"/>
      <c r="D254" s="32"/>
      <c r="E254" s="32"/>
      <c r="F254" s="91"/>
      <c r="H254" s="36"/>
    </row>
    <row r="255" spans="1:8" customFormat="1" ht="132" x14ac:dyDescent="0.25">
      <c r="A255" s="210" t="s">
        <v>158</v>
      </c>
      <c r="B255" s="44" t="s">
        <v>155</v>
      </c>
      <c r="C255" s="26"/>
      <c r="D255" s="28"/>
      <c r="E255" s="28"/>
      <c r="F255" s="91"/>
      <c r="H255" s="36"/>
    </row>
    <row r="256" spans="1:8" customFormat="1" x14ac:dyDescent="0.25">
      <c r="A256" s="55"/>
      <c r="B256" s="44" t="s">
        <v>146</v>
      </c>
      <c r="C256" s="26"/>
      <c r="D256" s="32"/>
      <c r="E256" s="32"/>
      <c r="F256" s="91"/>
      <c r="H256" s="36"/>
    </row>
    <row r="257" spans="1:8" customFormat="1" x14ac:dyDescent="0.25">
      <c r="A257" s="55"/>
      <c r="B257" s="2" t="s">
        <v>46</v>
      </c>
      <c r="C257" s="26"/>
      <c r="D257" s="32"/>
      <c r="E257" s="32"/>
      <c r="F257" s="91"/>
      <c r="H257" s="36"/>
    </row>
    <row r="258" spans="1:8" customFormat="1" ht="39.6" x14ac:dyDescent="0.25">
      <c r="A258" s="55"/>
      <c r="B258" s="375" t="s">
        <v>706</v>
      </c>
      <c r="C258" s="26"/>
      <c r="D258" s="32"/>
      <c r="E258" s="32"/>
      <c r="F258" s="91"/>
      <c r="H258" s="36"/>
    </row>
    <row r="259" spans="1:8" customFormat="1" ht="52.8" x14ac:dyDescent="0.25">
      <c r="A259" s="55"/>
      <c r="B259" s="44" t="s">
        <v>156</v>
      </c>
      <c r="C259" s="26"/>
      <c r="D259" s="32"/>
      <c r="E259" s="32"/>
      <c r="F259" s="91"/>
      <c r="H259" s="36"/>
    </row>
    <row r="260" spans="1:8" customFormat="1" x14ac:dyDescent="0.25">
      <c r="A260" s="55"/>
      <c r="B260" s="2" t="s">
        <v>144</v>
      </c>
      <c r="C260" s="17"/>
      <c r="D260" s="28"/>
      <c r="E260" s="28"/>
      <c r="F260" s="95"/>
      <c r="H260" s="36"/>
    </row>
    <row r="261" spans="1:8" customFormat="1" x14ac:dyDescent="0.25">
      <c r="A261" s="55"/>
      <c r="B261" s="44" t="s">
        <v>149</v>
      </c>
      <c r="C261" s="26" t="s">
        <v>24</v>
      </c>
      <c r="D261" s="32">
        <v>1</v>
      </c>
      <c r="E261" s="32"/>
      <c r="F261" s="91">
        <f>D261*E261</f>
        <v>0</v>
      </c>
      <c r="H261" s="36"/>
    </row>
    <row r="262" spans="1:8" customFormat="1" x14ac:dyDescent="0.25">
      <c r="A262" s="55"/>
      <c r="B262" s="44" t="s">
        <v>148</v>
      </c>
      <c r="C262" s="26" t="s">
        <v>24</v>
      </c>
      <c r="D262" s="32">
        <v>1</v>
      </c>
      <c r="E262" s="32"/>
      <c r="F262" s="91">
        <f>D262*E262</f>
        <v>0</v>
      </c>
      <c r="H262" s="36"/>
    </row>
    <row r="263" spans="1:8" customFormat="1" x14ac:dyDescent="0.25">
      <c r="A263" s="55"/>
      <c r="C263" s="26"/>
      <c r="D263" s="32"/>
      <c r="E263" s="32"/>
      <c r="F263" s="91"/>
      <c r="H263" s="36"/>
    </row>
    <row r="264" spans="1:8" customFormat="1" ht="92.4" x14ac:dyDescent="0.25">
      <c r="A264" s="210" t="s">
        <v>159</v>
      </c>
      <c r="B264" s="44" t="s">
        <v>177</v>
      </c>
      <c r="C264" s="26"/>
      <c r="D264" s="28"/>
      <c r="E264" s="28"/>
      <c r="F264" s="91"/>
      <c r="H264" s="36"/>
    </row>
    <row r="265" spans="1:8" customFormat="1" x14ac:dyDescent="0.25">
      <c r="A265" s="55"/>
      <c r="B265" s="44" t="s">
        <v>162</v>
      </c>
      <c r="C265" s="26"/>
      <c r="D265" s="32"/>
      <c r="E265" s="32"/>
      <c r="F265" s="91"/>
      <c r="H265" s="36"/>
    </row>
    <row r="266" spans="1:8" customFormat="1" ht="52.8" x14ac:dyDescent="0.25">
      <c r="A266" s="55"/>
      <c r="B266" s="375" t="s">
        <v>707</v>
      </c>
      <c r="C266" s="26"/>
      <c r="D266" s="32"/>
      <c r="E266" s="32"/>
      <c r="F266" s="91"/>
      <c r="H266" s="36"/>
    </row>
    <row r="267" spans="1:8" customFormat="1" ht="52.8" x14ac:dyDescent="0.25">
      <c r="A267" s="55"/>
      <c r="B267" s="44" t="s">
        <v>153</v>
      </c>
      <c r="C267" s="26"/>
      <c r="D267" s="32"/>
      <c r="E267" s="32"/>
      <c r="F267" s="91"/>
      <c r="H267" s="36"/>
    </row>
    <row r="268" spans="1:8" customFormat="1" x14ac:dyDescent="0.25">
      <c r="A268" s="55"/>
      <c r="B268" s="2" t="s">
        <v>161</v>
      </c>
      <c r="C268" s="17"/>
      <c r="D268" s="28"/>
      <c r="E268" s="28"/>
      <c r="F268" s="95"/>
      <c r="H268" s="36"/>
    </row>
    <row r="269" spans="1:8" customFormat="1" x14ac:dyDescent="0.25">
      <c r="A269" s="55"/>
      <c r="B269" s="44" t="s">
        <v>149</v>
      </c>
      <c r="C269" s="26" t="s">
        <v>24</v>
      </c>
      <c r="D269" s="32">
        <v>2</v>
      </c>
      <c r="E269" s="32"/>
      <c r="F269" s="91">
        <f>D269*E269</f>
        <v>0</v>
      </c>
      <c r="H269" s="36"/>
    </row>
    <row r="270" spans="1:8" customFormat="1" x14ac:dyDescent="0.25">
      <c r="A270" s="55"/>
      <c r="B270" s="44" t="s">
        <v>148</v>
      </c>
      <c r="C270" s="26" t="s">
        <v>24</v>
      </c>
      <c r="D270" s="32">
        <v>2</v>
      </c>
      <c r="E270" s="32"/>
      <c r="F270" s="91">
        <f>D270*E270</f>
        <v>0</v>
      </c>
      <c r="H270" s="36"/>
    </row>
    <row r="271" spans="1:8" customFormat="1" x14ac:dyDescent="0.25">
      <c r="A271" s="55"/>
      <c r="C271" s="26"/>
      <c r="D271" s="32"/>
      <c r="E271" s="32"/>
      <c r="F271" s="91"/>
      <c r="H271" s="36"/>
    </row>
    <row r="272" spans="1:8" customFormat="1" ht="92.4" x14ac:dyDescent="0.25">
      <c r="A272" s="210" t="s">
        <v>163</v>
      </c>
      <c r="B272" s="44" t="s">
        <v>177</v>
      </c>
      <c r="C272" s="26"/>
      <c r="D272" s="28"/>
      <c r="E272" s="28"/>
      <c r="F272" s="91"/>
      <c r="H272" s="36"/>
    </row>
    <row r="273" spans="1:8" customFormat="1" x14ac:dyDescent="0.25">
      <c r="A273" s="55"/>
      <c r="B273" s="44" t="s">
        <v>164</v>
      </c>
      <c r="C273" s="26"/>
      <c r="D273" s="32"/>
      <c r="E273" s="32"/>
      <c r="F273" s="91"/>
      <c r="H273" s="36"/>
    </row>
    <row r="274" spans="1:8" customFormat="1" ht="52.8" x14ac:dyDescent="0.25">
      <c r="A274" s="55"/>
      <c r="B274" s="375" t="s">
        <v>708</v>
      </c>
      <c r="C274" s="26"/>
      <c r="D274" s="32"/>
      <c r="E274" s="32"/>
      <c r="F274" s="91"/>
      <c r="H274" s="36"/>
    </row>
    <row r="275" spans="1:8" customFormat="1" ht="52.8" x14ac:dyDescent="0.25">
      <c r="A275" s="55"/>
      <c r="B275" s="44" t="s">
        <v>153</v>
      </c>
      <c r="C275" s="26"/>
      <c r="D275" s="32"/>
      <c r="E275" s="32"/>
      <c r="F275" s="91"/>
      <c r="H275" s="36"/>
    </row>
    <row r="276" spans="1:8" customFormat="1" x14ac:dyDescent="0.25">
      <c r="A276" s="55"/>
      <c r="B276" s="2" t="s">
        <v>165</v>
      </c>
      <c r="C276" s="17"/>
      <c r="D276" s="28"/>
      <c r="E276" s="28"/>
      <c r="F276" s="95"/>
      <c r="H276" s="36"/>
    </row>
    <row r="277" spans="1:8" customFormat="1" x14ac:dyDescent="0.25">
      <c r="A277" s="55"/>
      <c r="B277" s="44" t="s">
        <v>149</v>
      </c>
      <c r="C277" s="26" t="s">
        <v>24</v>
      </c>
      <c r="D277" s="32">
        <v>1</v>
      </c>
      <c r="E277" s="32"/>
      <c r="F277" s="91">
        <f>D277*E277</f>
        <v>0</v>
      </c>
      <c r="H277" s="36"/>
    </row>
    <row r="278" spans="1:8" customFormat="1" x14ac:dyDescent="0.25">
      <c r="A278" s="55"/>
      <c r="C278" s="26"/>
      <c r="D278" s="32"/>
      <c r="E278" s="32"/>
      <c r="F278" s="91"/>
      <c r="H278" s="36"/>
    </row>
    <row r="279" spans="1:8" customFormat="1" ht="92.4" x14ac:dyDescent="0.25">
      <c r="A279" s="210" t="s">
        <v>166</v>
      </c>
      <c r="B279" s="44" t="s">
        <v>177</v>
      </c>
      <c r="C279" s="26"/>
      <c r="D279" s="28"/>
      <c r="E279" s="28"/>
      <c r="F279" s="91"/>
      <c r="H279" s="36"/>
    </row>
    <row r="280" spans="1:8" customFormat="1" x14ac:dyDescent="0.25">
      <c r="A280" s="55"/>
      <c r="B280" s="44" t="s">
        <v>168</v>
      </c>
      <c r="C280" s="26"/>
      <c r="D280" s="32"/>
      <c r="E280" s="32"/>
      <c r="F280" s="91"/>
      <c r="H280" s="36"/>
    </row>
    <row r="281" spans="1:8" customFormat="1" ht="66" x14ac:dyDescent="0.25">
      <c r="A281" s="55"/>
      <c r="B281" s="375" t="s">
        <v>709</v>
      </c>
      <c r="C281" s="26"/>
      <c r="D281" s="32"/>
      <c r="E281" s="32"/>
      <c r="F281" s="91"/>
      <c r="H281" s="36"/>
    </row>
    <row r="282" spans="1:8" customFormat="1" ht="52.8" x14ac:dyDescent="0.25">
      <c r="A282" s="55"/>
      <c r="B282" s="44" t="s">
        <v>181</v>
      </c>
      <c r="C282" s="26"/>
      <c r="D282" s="32"/>
      <c r="E282" s="32"/>
      <c r="F282" s="91"/>
      <c r="H282" s="36"/>
    </row>
    <row r="283" spans="1:8" customFormat="1" x14ac:dyDescent="0.25">
      <c r="A283" s="55"/>
      <c r="B283" s="2" t="s">
        <v>167</v>
      </c>
      <c r="C283" s="17"/>
      <c r="D283" s="28"/>
      <c r="E283" s="28"/>
      <c r="F283" s="95"/>
      <c r="H283" s="36"/>
    </row>
    <row r="284" spans="1:8" customFormat="1" x14ac:dyDescent="0.25">
      <c r="A284" s="55"/>
      <c r="B284" s="44" t="s">
        <v>149</v>
      </c>
      <c r="C284" s="26" t="s">
        <v>24</v>
      </c>
      <c r="D284" s="32">
        <v>8</v>
      </c>
      <c r="E284" s="32"/>
      <c r="F284" s="91">
        <f>D284*E284</f>
        <v>0</v>
      </c>
      <c r="H284" s="36"/>
    </row>
    <row r="285" spans="1:8" customFormat="1" x14ac:dyDescent="0.25">
      <c r="A285" s="55"/>
      <c r="B285" s="44" t="s">
        <v>148</v>
      </c>
      <c r="C285" s="26" t="s">
        <v>24</v>
      </c>
      <c r="D285" s="32">
        <v>8</v>
      </c>
      <c r="E285" s="32"/>
      <c r="F285" s="91">
        <f>D285*E285</f>
        <v>0</v>
      </c>
      <c r="H285" s="36"/>
    </row>
    <row r="286" spans="1:8" customFormat="1" x14ac:dyDescent="0.25">
      <c r="A286" s="55"/>
      <c r="C286" s="26"/>
      <c r="D286" s="32"/>
      <c r="E286" s="32"/>
      <c r="F286" s="91"/>
      <c r="H286" s="36"/>
    </row>
    <row r="287" spans="1:8" customFormat="1" ht="145.19999999999999" x14ac:dyDescent="0.25">
      <c r="A287" s="210" t="s">
        <v>160</v>
      </c>
      <c r="B287" s="44" t="s">
        <v>154</v>
      </c>
      <c r="C287" s="26"/>
      <c r="D287" s="28"/>
      <c r="E287" s="28"/>
      <c r="F287" s="91"/>
      <c r="H287" s="36"/>
    </row>
    <row r="288" spans="1:8" customFormat="1" x14ac:dyDescent="0.25">
      <c r="A288" s="55"/>
      <c r="B288" s="44" t="s">
        <v>146</v>
      </c>
      <c r="C288" s="26"/>
      <c r="D288" s="32"/>
      <c r="E288" s="32"/>
      <c r="F288" s="91"/>
      <c r="H288" s="36"/>
    </row>
    <row r="289" spans="1:8" customFormat="1" x14ac:dyDescent="0.25">
      <c r="A289" s="55"/>
      <c r="B289" s="2" t="s">
        <v>46</v>
      </c>
      <c r="C289" s="26"/>
      <c r="D289" s="32"/>
      <c r="E289" s="32"/>
      <c r="F289" s="91"/>
      <c r="H289" s="36"/>
    </row>
    <row r="290" spans="1:8" customFormat="1" ht="39.6" x14ac:dyDescent="0.25">
      <c r="A290" s="55"/>
      <c r="B290" s="44" t="s">
        <v>147</v>
      </c>
      <c r="C290" s="26"/>
      <c r="D290" s="32"/>
      <c r="E290" s="32"/>
      <c r="F290" s="91"/>
      <c r="H290" s="36"/>
    </row>
    <row r="291" spans="1:8" customFormat="1" ht="39.6" x14ac:dyDescent="0.25">
      <c r="A291" s="55"/>
      <c r="B291" s="375" t="s">
        <v>710</v>
      </c>
      <c r="C291" s="26"/>
      <c r="D291" s="32"/>
      <c r="E291" s="32"/>
      <c r="F291" s="91"/>
      <c r="H291" s="36"/>
    </row>
    <row r="292" spans="1:8" customFormat="1" ht="52.8" x14ac:dyDescent="0.25">
      <c r="A292" s="55"/>
      <c r="B292" s="44" t="s">
        <v>156</v>
      </c>
      <c r="C292" s="26"/>
      <c r="D292" s="32"/>
      <c r="E292" s="32"/>
      <c r="F292" s="91"/>
      <c r="H292" s="36"/>
    </row>
    <row r="293" spans="1:8" customFormat="1" x14ac:dyDescent="0.25">
      <c r="A293" s="55"/>
      <c r="B293" s="2" t="s">
        <v>144</v>
      </c>
      <c r="C293" s="17"/>
      <c r="D293" s="28"/>
      <c r="E293" s="28"/>
      <c r="F293" s="95"/>
      <c r="H293" s="36"/>
    </row>
    <row r="294" spans="1:8" customFormat="1" x14ac:dyDescent="0.25">
      <c r="A294" s="55"/>
      <c r="B294" s="44" t="s">
        <v>149</v>
      </c>
      <c r="C294" s="26" t="s">
        <v>24</v>
      </c>
      <c r="D294" s="32">
        <v>1</v>
      </c>
      <c r="E294" s="32"/>
      <c r="F294" s="91">
        <f>D294*E294</f>
        <v>0</v>
      </c>
      <c r="H294" s="36"/>
    </row>
    <row r="295" spans="1:8" customFormat="1" x14ac:dyDescent="0.25">
      <c r="A295" s="55"/>
      <c r="B295" s="44" t="s">
        <v>148</v>
      </c>
      <c r="C295" s="26" t="s">
        <v>24</v>
      </c>
      <c r="D295" s="32">
        <v>1</v>
      </c>
      <c r="E295" s="32"/>
      <c r="F295" s="91">
        <f>D295*E295</f>
        <v>0</v>
      </c>
      <c r="H295" s="36"/>
    </row>
    <row r="296" spans="1:8" customFormat="1" x14ac:dyDescent="0.25">
      <c r="A296" s="55"/>
      <c r="C296" s="26"/>
      <c r="D296" s="32"/>
      <c r="E296" s="32"/>
      <c r="F296" s="91"/>
      <c r="H296" s="36"/>
    </row>
    <row r="297" spans="1:8" customFormat="1" ht="105.6" x14ac:dyDescent="0.25">
      <c r="A297" s="210" t="s">
        <v>169</v>
      </c>
      <c r="B297" s="44" t="s">
        <v>152</v>
      </c>
      <c r="C297" s="26"/>
      <c r="D297" s="28"/>
      <c r="E297" s="28"/>
      <c r="F297" s="91"/>
      <c r="H297" s="36"/>
    </row>
    <row r="298" spans="1:8" customFormat="1" x14ac:dyDescent="0.25">
      <c r="A298" s="55"/>
      <c r="B298" s="44" t="s">
        <v>151</v>
      </c>
      <c r="C298" s="26"/>
      <c r="D298" s="32"/>
      <c r="E298" s="32"/>
      <c r="F298" s="91"/>
      <c r="H298" s="36"/>
    </row>
    <row r="299" spans="1:8" customFormat="1" ht="52.8" x14ac:dyDescent="0.25">
      <c r="A299" s="55"/>
      <c r="B299" s="375" t="s">
        <v>711</v>
      </c>
      <c r="C299" s="26"/>
      <c r="D299" s="32"/>
      <c r="E299" s="32"/>
      <c r="F299" s="91"/>
      <c r="H299" s="36"/>
    </row>
    <row r="300" spans="1:8" customFormat="1" ht="52.8" x14ac:dyDescent="0.25">
      <c r="A300" s="55"/>
      <c r="B300" s="44" t="s">
        <v>153</v>
      </c>
      <c r="C300" s="26"/>
      <c r="D300" s="32"/>
      <c r="E300" s="32"/>
      <c r="F300" s="91"/>
      <c r="H300" s="36"/>
    </row>
    <row r="301" spans="1:8" customFormat="1" x14ac:dyDescent="0.25">
      <c r="A301" s="55"/>
      <c r="B301" s="2" t="s">
        <v>170</v>
      </c>
      <c r="C301" s="17"/>
      <c r="D301" s="28"/>
      <c r="E301" s="28"/>
      <c r="F301" s="95"/>
      <c r="H301" s="36"/>
    </row>
    <row r="302" spans="1:8" customFormat="1" x14ac:dyDescent="0.25">
      <c r="A302" s="55"/>
      <c r="B302" s="44" t="s">
        <v>149</v>
      </c>
      <c r="C302" s="26" t="s">
        <v>24</v>
      </c>
      <c r="D302" s="32">
        <v>1</v>
      </c>
      <c r="E302" s="32"/>
      <c r="F302" s="91">
        <f>D302*E302</f>
        <v>0</v>
      </c>
      <c r="H302" s="36"/>
    </row>
    <row r="303" spans="1:8" customFormat="1" x14ac:dyDescent="0.25">
      <c r="A303" s="55"/>
      <c r="B303" s="44" t="s">
        <v>148</v>
      </c>
      <c r="C303" s="26" t="s">
        <v>24</v>
      </c>
      <c r="D303" s="32">
        <v>1</v>
      </c>
      <c r="E303" s="32"/>
      <c r="F303" s="91">
        <f>D303*E303</f>
        <v>0</v>
      </c>
      <c r="H303" s="36"/>
    </row>
    <row r="304" spans="1:8" customFormat="1" x14ac:dyDescent="0.25">
      <c r="A304" s="55"/>
      <c r="C304" s="26"/>
      <c r="D304" s="32"/>
      <c r="E304" s="32"/>
      <c r="F304" s="91"/>
      <c r="H304" s="36"/>
    </row>
    <row r="305" spans="1:8" customFormat="1" ht="158.4" x14ac:dyDescent="0.25">
      <c r="A305" s="210" t="s">
        <v>171</v>
      </c>
      <c r="B305" s="44" t="s">
        <v>195</v>
      </c>
      <c r="C305" s="26"/>
      <c r="D305" s="28"/>
      <c r="E305" s="28"/>
      <c r="F305" s="91"/>
      <c r="H305" s="36"/>
    </row>
    <row r="306" spans="1:8" customFormat="1" x14ac:dyDescent="0.25">
      <c r="A306" s="55"/>
      <c r="B306" s="44" t="s">
        <v>162</v>
      </c>
      <c r="C306" s="26"/>
      <c r="D306" s="32"/>
      <c r="E306" s="32"/>
      <c r="F306" s="91"/>
      <c r="H306" s="36"/>
    </row>
    <row r="307" spans="1:8" customFormat="1" ht="52.8" x14ac:dyDescent="0.25">
      <c r="A307" s="55"/>
      <c r="B307" s="375" t="s">
        <v>712</v>
      </c>
      <c r="C307" s="26"/>
      <c r="D307" s="32"/>
      <c r="E307" s="32"/>
      <c r="F307" s="91"/>
      <c r="H307" s="36"/>
    </row>
    <row r="308" spans="1:8" customFormat="1" ht="52.8" x14ac:dyDescent="0.25">
      <c r="A308" s="55"/>
      <c r="B308" s="44" t="s">
        <v>145</v>
      </c>
      <c r="C308" s="26"/>
      <c r="D308" s="32"/>
      <c r="E308" s="32"/>
      <c r="F308" s="91"/>
      <c r="H308" s="36"/>
    </row>
    <row r="309" spans="1:8" customFormat="1" x14ac:dyDescent="0.25">
      <c r="A309" s="55"/>
      <c r="B309" s="2" t="s">
        <v>172</v>
      </c>
      <c r="C309" s="17"/>
      <c r="D309" s="28"/>
      <c r="E309" s="28"/>
      <c r="F309" s="95"/>
      <c r="H309" s="36"/>
    </row>
    <row r="310" spans="1:8" customFormat="1" x14ac:dyDescent="0.25">
      <c r="A310" s="55"/>
      <c r="B310" s="44" t="s">
        <v>148</v>
      </c>
      <c r="C310" s="26" t="s">
        <v>24</v>
      </c>
      <c r="D310" s="32">
        <v>1</v>
      </c>
      <c r="E310" s="32"/>
      <c r="F310" s="91">
        <f>D310*E310</f>
        <v>0</v>
      </c>
      <c r="H310" s="36"/>
    </row>
    <row r="311" spans="1:8" customFormat="1" x14ac:dyDescent="0.25">
      <c r="A311" s="55"/>
      <c r="C311" s="26"/>
      <c r="D311" s="32"/>
      <c r="E311" s="32"/>
      <c r="F311" s="91"/>
      <c r="H311" s="36"/>
    </row>
    <row r="312" spans="1:8" customFormat="1" ht="145.19999999999999" x14ac:dyDescent="0.25">
      <c r="A312" s="210" t="s">
        <v>173</v>
      </c>
      <c r="B312" s="44" t="s">
        <v>186</v>
      </c>
      <c r="C312" s="26"/>
      <c r="D312" s="28"/>
      <c r="E312" s="28"/>
      <c r="F312" s="91"/>
      <c r="H312" s="36"/>
    </row>
    <row r="313" spans="1:8" customFormat="1" x14ac:dyDescent="0.25">
      <c r="A313" s="55"/>
      <c r="B313" s="44" t="s">
        <v>146</v>
      </c>
      <c r="C313" s="26"/>
      <c r="D313" s="32"/>
      <c r="E313" s="32"/>
      <c r="F313" s="91"/>
      <c r="H313" s="36"/>
    </row>
    <row r="314" spans="1:8" customFormat="1" ht="52.8" x14ac:dyDescent="0.25">
      <c r="A314" s="55"/>
      <c r="B314" s="375" t="s">
        <v>713</v>
      </c>
      <c r="C314" s="26"/>
      <c r="D314" s="32"/>
      <c r="E314" s="32"/>
      <c r="F314" s="91"/>
      <c r="H314" s="36"/>
    </row>
    <row r="315" spans="1:8" customFormat="1" ht="39.6" x14ac:dyDescent="0.25">
      <c r="A315" s="55"/>
      <c r="B315" s="44" t="s">
        <v>147</v>
      </c>
      <c r="C315" s="26"/>
      <c r="D315" s="32"/>
      <c r="E315" s="32"/>
      <c r="F315" s="91"/>
      <c r="H315" s="36"/>
    </row>
    <row r="316" spans="1:8" customFormat="1" ht="52.8" x14ac:dyDescent="0.25">
      <c r="A316" s="55"/>
      <c r="B316" s="44" t="s">
        <v>145</v>
      </c>
      <c r="C316" s="26"/>
      <c r="D316" s="32"/>
      <c r="E316" s="32"/>
      <c r="F316" s="91"/>
      <c r="H316" s="36"/>
    </row>
    <row r="317" spans="1:8" customFormat="1" x14ac:dyDescent="0.25">
      <c r="A317" s="55"/>
      <c r="B317" s="2" t="s">
        <v>174</v>
      </c>
      <c r="C317" s="17"/>
      <c r="D317" s="28"/>
      <c r="E317" s="28"/>
      <c r="F317" s="95"/>
      <c r="H317" s="36"/>
    </row>
    <row r="318" spans="1:8" customFormat="1" x14ac:dyDescent="0.25">
      <c r="A318" s="55"/>
      <c r="B318" s="44" t="s">
        <v>148</v>
      </c>
      <c r="C318" s="26" t="s">
        <v>24</v>
      </c>
      <c r="D318" s="32">
        <v>2</v>
      </c>
      <c r="E318" s="32"/>
      <c r="F318" s="91">
        <f>D318*E318</f>
        <v>0</v>
      </c>
      <c r="H318" s="36"/>
    </row>
    <row r="319" spans="1:8" customFormat="1" x14ac:dyDescent="0.25">
      <c r="A319" s="55"/>
      <c r="C319" s="26"/>
      <c r="D319" s="32"/>
      <c r="E319" s="32"/>
      <c r="F319" s="91"/>
      <c r="H319" s="36"/>
    </row>
    <row r="320" spans="1:8" customFormat="1" ht="92.4" x14ac:dyDescent="0.25">
      <c r="A320" s="210" t="s">
        <v>175</v>
      </c>
      <c r="B320" s="44" t="s">
        <v>179</v>
      </c>
      <c r="C320" s="26"/>
      <c r="D320" s="28"/>
      <c r="E320" s="28"/>
      <c r="F320" s="91"/>
      <c r="H320" s="36"/>
    </row>
    <row r="321" spans="1:8" customFormat="1" x14ac:dyDescent="0.25">
      <c r="A321" s="55"/>
      <c r="B321" s="44" t="s">
        <v>162</v>
      </c>
      <c r="C321" s="26"/>
      <c r="D321" s="32"/>
      <c r="E321" s="32"/>
      <c r="F321" s="91"/>
      <c r="H321" s="36"/>
    </row>
    <row r="322" spans="1:8" customFormat="1" ht="52.8" x14ac:dyDescent="0.25">
      <c r="A322" s="55"/>
      <c r="B322" s="375" t="s">
        <v>714</v>
      </c>
      <c r="C322" s="26"/>
      <c r="D322" s="32"/>
      <c r="E322" s="32"/>
      <c r="F322" s="91"/>
      <c r="H322" s="36"/>
    </row>
    <row r="323" spans="1:8" customFormat="1" ht="52.8" x14ac:dyDescent="0.25">
      <c r="A323" s="55"/>
      <c r="B323" s="44" t="s">
        <v>181</v>
      </c>
      <c r="C323" s="26"/>
      <c r="D323" s="32"/>
      <c r="E323" s="32"/>
      <c r="F323" s="91"/>
      <c r="H323" s="36"/>
    </row>
    <row r="324" spans="1:8" customFormat="1" x14ac:dyDescent="0.25">
      <c r="A324" s="55"/>
      <c r="B324" s="2" t="s">
        <v>180</v>
      </c>
      <c r="C324" s="17"/>
      <c r="D324" s="28"/>
      <c r="E324" s="28"/>
      <c r="F324" s="95"/>
      <c r="H324" s="36"/>
    </row>
    <row r="325" spans="1:8" customFormat="1" x14ac:dyDescent="0.25">
      <c r="A325" s="55"/>
      <c r="B325" s="44" t="s">
        <v>149</v>
      </c>
      <c r="C325" s="26" t="s">
        <v>24</v>
      </c>
      <c r="D325" s="32">
        <v>2</v>
      </c>
      <c r="E325" s="32"/>
      <c r="F325" s="91">
        <f>D325*E325</f>
        <v>0</v>
      </c>
      <c r="H325" s="36"/>
    </row>
    <row r="326" spans="1:8" customFormat="1" x14ac:dyDescent="0.25">
      <c r="A326" s="55"/>
      <c r="C326" s="26"/>
      <c r="D326" s="32"/>
      <c r="E326" s="32"/>
      <c r="F326" s="91"/>
      <c r="H326" s="36"/>
    </row>
    <row r="327" spans="1:8" customFormat="1" ht="105.6" x14ac:dyDescent="0.25">
      <c r="A327" s="210" t="s">
        <v>178</v>
      </c>
      <c r="B327" s="44" t="s">
        <v>176</v>
      </c>
      <c r="C327" s="26"/>
      <c r="D327" s="28"/>
      <c r="E327" s="28"/>
      <c r="F327" s="91"/>
      <c r="H327" s="36"/>
    </row>
    <row r="328" spans="1:8" customFormat="1" x14ac:dyDescent="0.25">
      <c r="A328" s="55"/>
      <c r="B328" s="44" t="s">
        <v>168</v>
      </c>
      <c r="C328" s="26"/>
      <c r="D328" s="32"/>
      <c r="E328" s="32"/>
      <c r="F328" s="91"/>
      <c r="H328" s="36"/>
    </row>
    <row r="329" spans="1:8" customFormat="1" ht="52.8" x14ac:dyDescent="0.25">
      <c r="A329" s="55"/>
      <c r="B329" s="375" t="s">
        <v>715</v>
      </c>
      <c r="C329" s="26"/>
      <c r="D329" s="32"/>
      <c r="E329" s="32"/>
      <c r="F329" s="91"/>
      <c r="H329" s="36"/>
    </row>
    <row r="330" spans="1:8" customFormat="1" ht="52.8" x14ac:dyDescent="0.25">
      <c r="A330" s="55"/>
      <c r="B330" s="44" t="s">
        <v>153</v>
      </c>
      <c r="C330" s="26"/>
      <c r="D330" s="32"/>
      <c r="E330" s="32"/>
      <c r="F330" s="91"/>
      <c r="H330" s="36"/>
    </row>
    <row r="331" spans="1:8" customFormat="1" x14ac:dyDescent="0.25">
      <c r="A331" s="55"/>
      <c r="B331" s="2" t="s">
        <v>182</v>
      </c>
      <c r="C331" s="17"/>
      <c r="D331" s="28"/>
      <c r="E331" s="28"/>
      <c r="F331" s="95"/>
      <c r="H331" s="36"/>
    </row>
    <row r="332" spans="1:8" customFormat="1" x14ac:dyDescent="0.25">
      <c r="A332" s="55"/>
      <c r="B332" s="44" t="s">
        <v>149</v>
      </c>
      <c r="C332" s="26" t="s">
        <v>24</v>
      </c>
      <c r="D332" s="32">
        <v>4</v>
      </c>
      <c r="E332" s="32"/>
      <c r="F332" s="91">
        <f>D332*E332</f>
        <v>0</v>
      </c>
      <c r="H332" s="36"/>
    </row>
    <row r="333" spans="1:8" customFormat="1" x14ac:dyDescent="0.25">
      <c r="A333" s="55"/>
      <c r="B333" s="44" t="s">
        <v>148</v>
      </c>
      <c r="C333" s="26" t="s">
        <v>24</v>
      </c>
      <c r="D333" s="32">
        <v>1</v>
      </c>
      <c r="E333" s="32"/>
      <c r="F333" s="91">
        <f>D333*E333</f>
        <v>0</v>
      </c>
      <c r="H333" s="36"/>
    </row>
    <row r="334" spans="1:8" customFormat="1" x14ac:dyDescent="0.25">
      <c r="A334" s="55"/>
      <c r="C334" s="26"/>
      <c r="D334" s="32"/>
      <c r="E334" s="32"/>
      <c r="F334" s="91"/>
      <c r="H334" s="36"/>
    </row>
    <row r="335" spans="1:8" customFormat="1" ht="92.4" x14ac:dyDescent="0.25">
      <c r="A335" s="210" t="s">
        <v>183</v>
      </c>
      <c r="B335" s="44" t="s">
        <v>179</v>
      </c>
      <c r="C335" s="26"/>
      <c r="D335" s="28"/>
      <c r="E335" s="28"/>
      <c r="F335" s="91"/>
      <c r="H335" s="36"/>
    </row>
    <row r="336" spans="1:8" customFormat="1" x14ac:dyDescent="0.25">
      <c r="A336" s="55"/>
      <c r="B336" s="44" t="s">
        <v>168</v>
      </c>
      <c r="C336" s="26"/>
      <c r="D336" s="32"/>
      <c r="E336" s="32"/>
      <c r="F336" s="91"/>
      <c r="H336" s="36"/>
    </row>
    <row r="337" spans="1:8" customFormat="1" ht="52.8" x14ac:dyDescent="0.25">
      <c r="A337" s="55"/>
      <c r="B337" s="375" t="s">
        <v>716</v>
      </c>
      <c r="C337" s="26"/>
      <c r="D337" s="32"/>
      <c r="E337" s="32"/>
      <c r="F337" s="91"/>
      <c r="H337" s="36"/>
    </row>
    <row r="338" spans="1:8" customFormat="1" ht="52.8" x14ac:dyDescent="0.25">
      <c r="A338" s="55"/>
      <c r="B338" s="44" t="s">
        <v>181</v>
      </c>
      <c r="C338" s="26"/>
      <c r="D338" s="32"/>
      <c r="E338" s="32"/>
      <c r="F338" s="91"/>
      <c r="H338" s="36"/>
    </row>
    <row r="339" spans="1:8" customFormat="1" x14ac:dyDescent="0.25">
      <c r="A339" s="55"/>
      <c r="B339" s="2" t="s">
        <v>184</v>
      </c>
      <c r="C339" s="17"/>
      <c r="D339" s="28"/>
      <c r="E339" s="28"/>
      <c r="F339" s="95"/>
      <c r="H339" s="36"/>
    </row>
    <row r="340" spans="1:8" customFormat="1" x14ac:dyDescent="0.25">
      <c r="A340" s="55"/>
      <c r="B340" s="44" t="s">
        <v>149</v>
      </c>
      <c r="C340" s="26" t="s">
        <v>24</v>
      </c>
      <c r="D340" s="32">
        <v>2</v>
      </c>
      <c r="E340" s="32"/>
      <c r="F340" s="91">
        <f>D340*E340</f>
        <v>0</v>
      </c>
      <c r="H340" s="36"/>
    </row>
    <row r="341" spans="1:8" customFormat="1" x14ac:dyDescent="0.25">
      <c r="A341" s="55"/>
      <c r="B341" s="44" t="s">
        <v>148</v>
      </c>
      <c r="C341" s="26" t="s">
        <v>24</v>
      </c>
      <c r="D341" s="32">
        <v>2</v>
      </c>
      <c r="E341" s="32"/>
      <c r="F341" s="91">
        <f>D341*E341</f>
        <v>0</v>
      </c>
      <c r="H341" s="36"/>
    </row>
    <row r="342" spans="1:8" customFormat="1" x14ac:dyDescent="0.25">
      <c r="A342" s="55"/>
      <c r="C342" s="26"/>
      <c r="D342" s="32"/>
      <c r="E342" s="32"/>
      <c r="F342" s="91"/>
      <c r="H342" s="36"/>
    </row>
    <row r="343" spans="1:8" customFormat="1" ht="158.4" x14ac:dyDescent="0.25">
      <c r="A343" s="210" t="s">
        <v>185</v>
      </c>
      <c r="B343" s="44" t="s">
        <v>187</v>
      </c>
      <c r="C343" s="26"/>
      <c r="D343" s="28"/>
      <c r="E343" s="28"/>
      <c r="F343" s="91"/>
      <c r="H343" s="36"/>
    </row>
    <row r="344" spans="1:8" customFormat="1" ht="26.4" x14ac:dyDescent="0.25">
      <c r="A344" s="55"/>
      <c r="B344" s="44" t="s">
        <v>188</v>
      </c>
      <c r="C344" s="26"/>
      <c r="D344" s="32"/>
      <c r="E344" s="32"/>
      <c r="F344" s="91"/>
      <c r="H344" s="36"/>
    </row>
    <row r="345" spans="1:8" customFormat="1" ht="52.8" x14ac:dyDescent="0.25">
      <c r="A345" s="55"/>
      <c r="B345" s="375" t="s">
        <v>717</v>
      </c>
      <c r="C345" s="26"/>
      <c r="D345" s="32"/>
      <c r="E345" s="32"/>
      <c r="F345" s="91"/>
      <c r="H345" s="36"/>
    </row>
    <row r="346" spans="1:8" customFormat="1" ht="52.8" x14ac:dyDescent="0.25">
      <c r="A346" s="55"/>
      <c r="B346" s="44" t="s">
        <v>145</v>
      </c>
      <c r="C346" s="26"/>
      <c r="D346" s="32"/>
      <c r="E346" s="32"/>
      <c r="F346" s="91"/>
      <c r="H346" s="36"/>
    </row>
    <row r="347" spans="1:8" customFormat="1" x14ac:dyDescent="0.25">
      <c r="A347" s="55"/>
      <c r="B347" s="2" t="s">
        <v>189</v>
      </c>
      <c r="C347" s="17"/>
      <c r="D347" s="28"/>
      <c r="E347" s="28"/>
      <c r="F347" s="95"/>
      <c r="H347" s="36"/>
    </row>
    <row r="348" spans="1:8" customFormat="1" x14ac:dyDescent="0.25">
      <c r="A348" s="55"/>
      <c r="B348" s="44" t="s">
        <v>148</v>
      </c>
      <c r="C348" s="26" t="s">
        <v>24</v>
      </c>
      <c r="D348" s="32">
        <v>1</v>
      </c>
      <c r="E348" s="32"/>
      <c r="F348" s="91">
        <f>D348*E348</f>
        <v>0</v>
      </c>
      <c r="H348" s="36"/>
    </row>
    <row r="349" spans="1:8" customFormat="1" x14ac:dyDescent="0.25">
      <c r="A349" s="55"/>
      <c r="C349" s="26"/>
      <c r="D349" s="32"/>
      <c r="E349" s="32"/>
      <c r="F349" s="91"/>
      <c r="H349" s="36"/>
    </row>
    <row r="350" spans="1:8" customFormat="1" ht="105.6" x14ac:dyDescent="0.25">
      <c r="A350" s="210" t="s">
        <v>190</v>
      </c>
      <c r="B350" s="44" t="s">
        <v>193</v>
      </c>
      <c r="C350" s="26"/>
      <c r="D350" s="28"/>
      <c r="E350" s="28"/>
      <c r="F350" s="91"/>
      <c r="H350" s="36"/>
    </row>
    <row r="351" spans="1:8" customFormat="1" ht="39.6" x14ac:dyDescent="0.25">
      <c r="A351" s="55"/>
      <c r="B351" s="375" t="s">
        <v>718</v>
      </c>
      <c r="C351" s="26"/>
      <c r="D351" s="32"/>
      <c r="E351" s="32"/>
      <c r="F351" s="91"/>
      <c r="H351" s="36"/>
    </row>
    <row r="352" spans="1:8" customFormat="1" x14ac:dyDescent="0.25">
      <c r="A352" s="55"/>
      <c r="B352" s="2" t="s">
        <v>191</v>
      </c>
      <c r="C352" s="26" t="s">
        <v>24</v>
      </c>
      <c r="D352" s="32">
        <v>1</v>
      </c>
      <c r="E352" s="32"/>
      <c r="F352" s="91">
        <f>D352*E352</f>
        <v>0</v>
      </c>
      <c r="H352" s="36"/>
    </row>
    <row r="353" spans="1:8" customFormat="1" x14ac:dyDescent="0.25">
      <c r="A353" s="55"/>
      <c r="C353" s="26"/>
      <c r="D353" s="32"/>
      <c r="E353" s="32"/>
      <c r="F353" s="91"/>
      <c r="H353" s="36"/>
    </row>
    <row r="354" spans="1:8" customFormat="1" ht="105.6" x14ac:dyDescent="0.25">
      <c r="A354" s="210" t="s">
        <v>192</v>
      </c>
      <c r="B354" s="376" t="s">
        <v>719</v>
      </c>
      <c r="C354" s="26"/>
      <c r="D354" s="32"/>
      <c r="E354" s="32"/>
      <c r="F354" s="91"/>
      <c r="H354" s="36"/>
    </row>
    <row r="355" spans="1:8" customFormat="1" ht="26.4" x14ac:dyDescent="0.25">
      <c r="A355" s="55"/>
      <c r="B355" s="44" t="s">
        <v>194</v>
      </c>
      <c r="C355" s="26"/>
      <c r="D355" s="32"/>
      <c r="E355" s="32"/>
      <c r="F355" s="91"/>
      <c r="H355" s="36"/>
    </row>
    <row r="356" spans="1:8" customFormat="1" x14ac:dyDescent="0.25">
      <c r="A356" s="55"/>
      <c r="B356" s="2" t="s">
        <v>46</v>
      </c>
      <c r="C356" s="26"/>
      <c r="D356" s="32"/>
      <c r="E356" s="32"/>
      <c r="F356" s="91"/>
      <c r="H356" s="36"/>
    </row>
    <row r="357" spans="1:8" customFormat="1" ht="13.5" customHeight="1" x14ac:dyDescent="0.25">
      <c r="A357" s="55"/>
      <c r="B357" s="2" t="s">
        <v>196</v>
      </c>
      <c r="C357" s="26" t="s">
        <v>24</v>
      </c>
      <c r="D357" s="32">
        <v>3</v>
      </c>
      <c r="E357" s="32"/>
      <c r="F357" s="91">
        <f>D357*E357</f>
        <v>0</v>
      </c>
      <c r="H357" s="36"/>
    </row>
    <row r="358" spans="1:8" s="85" customFormat="1" x14ac:dyDescent="0.25">
      <c r="A358" s="84"/>
      <c r="C358" s="87"/>
      <c r="D358" s="83"/>
      <c r="E358" s="83"/>
      <c r="F358" s="102"/>
      <c r="H358" s="86"/>
    </row>
    <row r="359" spans="1:8" customFormat="1" ht="39.6" x14ac:dyDescent="0.25">
      <c r="A359" s="56" t="s">
        <v>220</v>
      </c>
      <c r="B359" s="45" t="s">
        <v>221</v>
      </c>
      <c r="C359" s="26"/>
      <c r="D359" s="32"/>
      <c r="E359" s="32"/>
      <c r="F359" s="91"/>
      <c r="H359" s="36"/>
    </row>
    <row r="360" spans="1:8" customFormat="1" ht="13.5" customHeight="1" x14ac:dyDescent="0.25">
      <c r="A360" s="55"/>
      <c r="B360" s="44" t="s">
        <v>222</v>
      </c>
      <c r="C360" s="7" t="s">
        <v>37</v>
      </c>
      <c r="D360" s="32">
        <v>33</v>
      </c>
      <c r="E360" s="32"/>
      <c r="F360" s="91">
        <f>D360*E360</f>
        <v>0</v>
      </c>
      <c r="H360" s="36"/>
    </row>
    <row r="361" spans="1:8" s="85" customFormat="1" x14ac:dyDescent="0.25">
      <c r="A361" s="84"/>
      <c r="C361" s="87"/>
      <c r="D361" s="83"/>
      <c r="E361" s="83"/>
      <c r="F361" s="102"/>
      <c r="H361" s="86"/>
    </row>
    <row r="362" spans="1:8" x14ac:dyDescent="0.25">
      <c r="A362" s="176" t="s">
        <v>52</v>
      </c>
      <c r="B362" s="3" t="s">
        <v>55</v>
      </c>
      <c r="C362" s="177"/>
      <c r="D362" s="30"/>
      <c r="E362" s="30"/>
      <c r="F362" s="90">
        <f>SUM(F247:F358)</f>
        <v>0</v>
      </c>
      <c r="H362" s="178"/>
    </row>
    <row r="363" spans="1:8" customFormat="1" x14ac:dyDescent="0.25">
      <c r="A363" s="55"/>
      <c r="C363" s="26"/>
      <c r="D363" s="32"/>
      <c r="E363" s="32"/>
      <c r="F363" s="91"/>
      <c r="H363" s="36"/>
    </row>
    <row r="364" spans="1:8" customFormat="1" x14ac:dyDescent="0.25">
      <c r="A364" s="55"/>
      <c r="C364" s="26"/>
      <c r="D364" s="32"/>
      <c r="E364" s="32"/>
      <c r="F364" s="91"/>
      <c r="H364" s="36"/>
    </row>
    <row r="365" spans="1:8" customFormat="1" ht="15.6" x14ac:dyDescent="0.3">
      <c r="A365" s="55"/>
      <c r="B365" s="24"/>
      <c r="C365" s="26"/>
      <c r="D365" s="32"/>
      <c r="E365" s="32"/>
      <c r="F365" s="91"/>
      <c r="H365" s="36"/>
    </row>
    <row r="366" spans="1:8" s="138" customFormat="1" ht="13.8" x14ac:dyDescent="0.25">
      <c r="A366" s="132" t="s">
        <v>40</v>
      </c>
      <c r="B366" s="133" t="s">
        <v>197</v>
      </c>
      <c r="C366" s="134"/>
      <c r="D366" s="135"/>
      <c r="E366" s="136"/>
      <c r="F366" s="137"/>
    </row>
    <row r="367" spans="1:8" x14ac:dyDescent="0.25">
      <c r="A367" s="139"/>
      <c r="B367" s="140" t="s">
        <v>70</v>
      </c>
      <c r="C367" s="141" t="s">
        <v>74</v>
      </c>
      <c r="D367" s="142" t="s">
        <v>71</v>
      </c>
      <c r="E367" s="142" t="s">
        <v>72</v>
      </c>
      <c r="F367" s="142" t="s">
        <v>73</v>
      </c>
      <c r="H367" s="2"/>
    </row>
    <row r="368" spans="1:8" customFormat="1" x14ac:dyDescent="0.25">
      <c r="A368" s="55"/>
      <c r="B368" s="1"/>
      <c r="C368" s="26"/>
      <c r="D368" s="32"/>
      <c r="E368" s="32"/>
      <c r="F368" s="91"/>
      <c r="H368" s="36"/>
    </row>
    <row r="369" spans="1:8" x14ac:dyDescent="0.25">
      <c r="A369" s="148"/>
      <c r="B369" s="130" t="s">
        <v>32</v>
      </c>
      <c r="C369" s="122"/>
      <c r="D369" s="123"/>
      <c r="E369" s="123"/>
      <c r="F369" s="124"/>
      <c r="H369" s="2"/>
    </row>
    <row r="370" spans="1:8" x14ac:dyDescent="0.25">
      <c r="A370" s="148"/>
      <c r="B370" s="130"/>
      <c r="C370" s="122"/>
      <c r="D370" s="123"/>
      <c r="E370" s="123"/>
      <c r="F370" s="124"/>
      <c r="H370" s="2"/>
    </row>
    <row r="371" spans="1:8" customFormat="1" ht="79.2" x14ac:dyDescent="0.25">
      <c r="A371" s="115"/>
      <c r="B371" s="116" t="s">
        <v>102</v>
      </c>
      <c r="C371" s="122"/>
      <c r="D371" s="123"/>
      <c r="E371" s="123"/>
      <c r="F371" s="124"/>
    </row>
    <row r="372" spans="1:8" customFormat="1" ht="118.8" x14ac:dyDescent="0.25">
      <c r="A372" s="115"/>
      <c r="B372" s="116" t="s">
        <v>198</v>
      </c>
      <c r="C372" s="122"/>
      <c r="D372" s="123"/>
      <c r="E372" s="123"/>
      <c r="F372" s="124"/>
    </row>
    <row r="373" spans="1:8" customFormat="1" x14ac:dyDescent="0.25">
      <c r="A373" s="55"/>
      <c r="B373" s="2" t="s">
        <v>199</v>
      </c>
      <c r="C373" s="17"/>
      <c r="D373" s="28"/>
      <c r="E373" s="32"/>
      <c r="F373" s="91"/>
      <c r="H373" s="36"/>
    </row>
    <row r="374" spans="1:8" customFormat="1" ht="26.4" x14ac:dyDescent="0.25">
      <c r="A374" s="55"/>
      <c r="B374" s="44" t="s">
        <v>200</v>
      </c>
      <c r="C374" s="17"/>
      <c r="D374" s="28"/>
      <c r="E374" s="32"/>
      <c r="F374" s="91"/>
      <c r="H374" s="36"/>
    </row>
    <row r="375" spans="1:8" customFormat="1" x14ac:dyDescent="0.25">
      <c r="A375" s="115"/>
      <c r="B375" s="116" t="s">
        <v>201</v>
      </c>
      <c r="C375" s="122"/>
      <c r="D375" s="123"/>
      <c r="E375" s="123"/>
      <c r="F375" s="124"/>
    </row>
    <row r="376" spans="1:8" customFormat="1" x14ac:dyDescent="0.25">
      <c r="A376" s="115"/>
      <c r="B376" s="116" t="s">
        <v>202</v>
      </c>
      <c r="C376" s="122"/>
      <c r="D376" s="123"/>
      <c r="E376" s="123"/>
      <c r="F376" s="124"/>
    </row>
    <row r="377" spans="1:8" customFormat="1" x14ac:dyDescent="0.25">
      <c r="A377" s="115"/>
      <c r="B377" s="116" t="s">
        <v>203</v>
      </c>
      <c r="C377" s="122"/>
      <c r="D377" s="123"/>
      <c r="E377" s="123"/>
      <c r="F377" s="124"/>
    </row>
    <row r="378" spans="1:8" customFormat="1" x14ac:dyDescent="0.25">
      <c r="A378" s="115"/>
      <c r="B378" s="116" t="s">
        <v>204</v>
      </c>
      <c r="C378" s="122"/>
      <c r="D378" s="123"/>
      <c r="E378" s="123"/>
      <c r="F378" s="124"/>
    </row>
    <row r="379" spans="1:8" customFormat="1" ht="39.6" x14ac:dyDescent="0.25">
      <c r="A379" s="56"/>
      <c r="B379" s="116" t="s">
        <v>205</v>
      </c>
      <c r="C379" s="26"/>
      <c r="D379" s="32"/>
      <c r="E379" s="32"/>
      <c r="F379" s="91"/>
      <c r="H379" s="36"/>
    </row>
    <row r="380" spans="1:8" customFormat="1" ht="26.4" x14ac:dyDescent="0.25">
      <c r="A380" s="56"/>
      <c r="B380" s="116" t="s">
        <v>213</v>
      </c>
      <c r="C380" s="26"/>
      <c r="D380" s="32"/>
      <c r="E380" s="32"/>
      <c r="F380" s="91"/>
      <c r="H380" s="36"/>
    </row>
    <row r="381" spans="1:8" customFormat="1" x14ac:dyDescent="0.25">
      <c r="A381" s="56"/>
      <c r="B381" s="116"/>
      <c r="C381" s="26"/>
      <c r="D381" s="32"/>
      <c r="E381" s="32"/>
      <c r="F381" s="91"/>
      <c r="H381" s="36"/>
    </row>
    <row r="382" spans="1:8" customFormat="1" x14ac:dyDescent="0.25">
      <c r="A382" s="55" t="s">
        <v>15</v>
      </c>
      <c r="B382" s="44" t="s">
        <v>206</v>
      </c>
      <c r="C382" s="26"/>
      <c r="D382" s="32"/>
      <c r="E382" s="32"/>
      <c r="F382" s="91"/>
      <c r="H382" s="36"/>
    </row>
    <row r="383" spans="1:8" customFormat="1" x14ac:dyDescent="0.25">
      <c r="A383" s="55"/>
      <c r="B383" s="44" t="s">
        <v>211</v>
      </c>
      <c r="C383" s="17"/>
      <c r="D383" s="28"/>
      <c r="E383" s="32"/>
      <c r="F383" s="91"/>
      <c r="H383" s="36"/>
    </row>
    <row r="384" spans="1:8" customFormat="1" ht="26.4" x14ac:dyDescent="0.25">
      <c r="A384" s="55"/>
      <c r="B384" s="44" t="s">
        <v>207</v>
      </c>
      <c r="C384" s="17"/>
      <c r="D384" s="28"/>
      <c r="E384" s="32"/>
      <c r="F384" s="91"/>
      <c r="H384" s="36"/>
    </row>
    <row r="385" spans="1:8" customFormat="1" x14ac:dyDescent="0.25">
      <c r="A385" s="55"/>
      <c r="B385" s="44" t="s">
        <v>208</v>
      </c>
      <c r="C385" s="17"/>
      <c r="D385" s="28"/>
      <c r="E385" s="28"/>
      <c r="F385" s="95"/>
      <c r="H385" s="36"/>
    </row>
    <row r="386" spans="1:8" customFormat="1" ht="26.4" x14ac:dyDescent="0.25">
      <c r="A386" s="55"/>
      <c r="B386" s="44" t="s">
        <v>209</v>
      </c>
      <c r="C386" s="17"/>
      <c r="D386" s="28"/>
      <c r="E386" s="28"/>
      <c r="F386" s="95"/>
      <c r="H386" s="36"/>
    </row>
    <row r="387" spans="1:8" customFormat="1" x14ac:dyDescent="0.25">
      <c r="A387" s="55"/>
      <c r="B387" s="44" t="s">
        <v>212</v>
      </c>
      <c r="C387" s="26"/>
      <c r="D387" s="32"/>
      <c r="E387" s="32"/>
      <c r="F387" s="91"/>
      <c r="H387" s="36"/>
    </row>
    <row r="388" spans="1:8" customFormat="1" x14ac:dyDescent="0.25">
      <c r="A388" s="55"/>
      <c r="B388" s="44" t="s">
        <v>210</v>
      </c>
      <c r="C388" s="26"/>
      <c r="D388" s="32"/>
      <c r="E388" s="32"/>
      <c r="F388" s="91"/>
      <c r="H388" s="36"/>
    </row>
    <row r="389" spans="1:8" customFormat="1" ht="39.6" x14ac:dyDescent="0.25">
      <c r="A389" s="55"/>
      <c r="B389" s="375" t="s">
        <v>720</v>
      </c>
      <c r="C389" s="17"/>
      <c r="D389" s="28"/>
      <c r="E389" s="28"/>
      <c r="F389" s="95"/>
      <c r="H389" s="36"/>
    </row>
    <row r="390" spans="1:8" customFormat="1" x14ac:dyDescent="0.25">
      <c r="A390" s="55"/>
      <c r="B390" s="44" t="s">
        <v>630</v>
      </c>
      <c r="C390" s="26"/>
      <c r="D390" s="32"/>
      <c r="E390" s="32"/>
      <c r="F390" s="91"/>
      <c r="H390" s="36"/>
    </row>
    <row r="391" spans="1:8" customFormat="1" x14ac:dyDescent="0.25">
      <c r="A391" s="55"/>
      <c r="B391" s="44" t="s">
        <v>214</v>
      </c>
      <c r="C391" s="7" t="s">
        <v>99</v>
      </c>
      <c r="D391" s="32">
        <v>245</v>
      </c>
      <c r="E391" s="32"/>
      <c r="F391" s="91">
        <f>D391*E391</f>
        <v>0</v>
      </c>
      <c r="H391" s="36"/>
    </row>
    <row r="392" spans="1:8" customFormat="1" x14ac:dyDescent="0.25">
      <c r="A392" s="55"/>
      <c r="B392" s="44"/>
      <c r="C392" s="26"/>
      <c r="D392" s="32"/>
      <c r="E392" s="32"/>
      <c r="F392" s="91"/>
      <c r="H392" s="36"/>
    </row>
    <row r="393" spans="1:8" x14ac:dyDescent="0.25">
      <c r="A393" s="59" t="s">
        <v>54</v>
      </c>
      <c r="B393" s="3" t="s">
        <v>215</v>
      </c>
      <c r="C393" s="177"/>
      <c r="D393" s="30"/>
      <c r="E393" s="390">
        <f>SUM(F382:F392)</f>
        <v>0</v>
      </c>
      <c r="F393" s="390"/>
      <c r="H393" s="178"/>
    </row>
    <row r="394" spans="1:8" customFormat="1" x14ac:dyDescent="0.25">
      <c r="A394" s="55"/>
      <c r="C394" s="26"/>
      <c r="D394" s="32"/>
      <c r="E394" s="32"/>
      <c r="F394" s="91"/>
      <c r="H394" s="36"/>
    </row>
    <row r="395" spans="1:8" customFormat="1" x14ac:dyDescent="0.25">
      <c r="A395" s="55"/>
      <c r="C395" s="26"/>
      <c r="D395" s="32"/>
      <c r="E395" s="32"/>
      <c r="F395" s="91"/>
      <c r="H395" s="36"/>
    </row>
    <row r="396" spans="1:8" s="138" customFormat="1" ht="13.8" x14ac:dyDescent="0.25">
      <c r="A396" s="132" t="s">
        <v>49</v>
      </c>
      <c r="B396" s="133" t="s">
        <v>11</v>
      </c>
      <c r="C396" s="134"/>
      <c r="D396" s="135"/>
      <c r="E396" s="136"/>
      <c r="F396" s="137"/>
    </row>
    <row r="397" spans="1:8" x14ac:dyDescent="0.25">
      <c r="A397" s="139"/>
      <c r="B397" s="140" t="s">
        <v>70</v>
      </c>
      <c r="C397" s="141" t="s">
        <v>74</v>
      </c>
      <c r="D397" s="142" t="s">
        <v>71</v>
      </c>
      <c r="E397" s="142" t="s">
        <v>72</v>
      </c>
      <c r="F397" s="142" t="s">
        <v>73</v>
      </c>
      <c r="H397" s="2"/>
    </row>
    <row r="398" spans="1:8" ht="15" x14ac:dyDescent="0.25">
      <c r="B398" s="8"/>
    </row>
    <row r="399" spans="1:8" x14ac:dyDescent="0.25">
      <c r="A399" s="148"/>
      <c r="B399" s="130" t="s">
        <v>32</v>
      </c>
      <c r="C399" s="122"/>
      <c r="D399" s="123"/>
      <c r="E399" s="123"/>
      <c r="F399" s="124"/>
      <c r="H399" s="2"/>
    </row>
    <row r="400" spans="1:8" x14ac:dyDescent="0.25">
      <c r="A400" s="148"/>
      <c r="B400" s="130"/>
      <c r="C400" s="122"/>
      <c r="D400" s="123"/>
      <c r="E400" s="123"/>
      <c r="F400" s="124"/>
      <c r="H400" s="2"/>
    </row>
    <row r="401" spans="1:8" customFormat="1" ht="51.75" customHeight="1" x14ac:dyDescent="0.25">
      <c r="A401" s="115"/>
      <c r="B401" s="116" t="s">
        <v>90</v>
      </c>
      <c r="C401" s="122"/>
      <c r="D401" s="123"/>
      <c r="E401" s="123"/>
      <c r="F401" s="124"/>
    </row>
    <row r="402" spans="1:8" customFormat="1" ht="92.4" x14ac:dyDescent="0.25">
      <c r="A402" s="115"/>
      <c r="B402" s="159" t="s">
        <v>91</v>
      </c>
      <c r="C402" s="122"/>
      <c r="D402" s="123"/>
      <c r="E402" s="123"/>
      <c r="F402" s="124"/>
    </row>
    <row r="403" spans="1:8" customFormat="1" ht="52.8" x14ac:dyDescent="0.25">
      <c r="A403" s="115"/>
      <c r="B403" s="159" t="s">
        <v>92</v>
      </c>
      <c r="C403" s="122"/>
      <c r="D403" s="123"/>
      <c r="E403" s="123"/>
      <c r="F403" s="124"/>
    </row>
    <row r="404" spans="1:8" customFormat="1" x14ac:dyDescent="0.25">
      <c r="A404" s="56"/>
      <c r="C404" s="26"/>
      <c r="D404" s="32"/>
      <c r="E404" s="32"/>
      <c r="F404" s="91"/>
      <c r="H404" s="36"/>
    </row>
    <row r="405" spans="1:8" customFormat="1" x14ac:dyDescent="0.25">
      <c r="A405" s="55" t="s">
        <v>15</v>
      </c>
      <c r="B405" s="2" t="s">
        <v>36</v>
      </c>
      <c r="C405" s="26"/>
      <c r="D405" s="32"/>
      <c r="E405" s="32"/>
      <c r="F405" s="91"/>
      <c r="H405" s="36"/>
    </row>
    <row r="406" spans="1:8" customFormat="1" x14ac:dyDescent="0.25">
      <c r="A406" s="55"/>
      <c r="B406" s="2" t="s">
        <v>218</v>
      </c>
      <c r="C406" s="26"/>
      <c r="D406" s="32"/>
      <c r="E406" s="32"/>
      <c r="F406" s="91"/>
      <c r="H406" s="36"/>
    </row>
    <row r="407" spans="1:8" customFormat="1" x14ac:dyDescent="0.25">
      <c r="A407" s="55"/>
      <c r="B407" s="2" t="s">
        <v>216</v>
      </c>
      <c r="C407" s="26"/>
      <c r="D407" s="32"/>
      <c r="E407" s="32"/>
      <c r="F407" s="91"/>
      <c r="H407" s="36"/>
    </row>
    <row r="408" spans="1:8" customFormat="1" ht="39.6" x14ac:dyDescent="0.25">
      <c r="A408" s="55"/>
      <c r="B408" s="44" t="s">
        <v>217</v>
      </c>
      <c r="C408" s="26"/>
      <c r="D408" s="32"/>
      <c r="E408" s="32"/>
      <c r="F408" s="91"/>
      <c r="H408" s="36"/>
    </row>
    <row r="409" spans="1:8" customFormat="1" ht="39.6" x14ac:dyDescent="0.25">
      <c r="A409" s="55"/>
      <c r="B409" s="375" t="s">
        <v>721</v>
      </c>
      <c r="C409" s="26"/>
      <c r="D409" s="32"/>
      <c r="E409" s="32"/>
      <c r="F409" s="91"/>
      <c r="H409" s="36"/>
    </row>
    <row r="410" spans="1:8" customFormat="1" ht="12" customHeight="1" x14ac:dyDescent="0.25">
      <c r="A410" s="55"/>
      <c r="B410" s="44" t="s">
        <v>214</v>
      </c>
      <c r="C410" s="26" t="s">
        <v>35</v>
      </c>
      <c r="D410" s="32">
        <v>228</v>
      </c>
      <c r="E410" s="32"/>
      <c r="F410" s="91">
        <f>D410*E410</f>
        <v>0</v>
      </c>
      <c r="H410" s="36"/>
    </row>
    <row r="411" spans="1:8" customFormat="1" x14ac:dyDescent="0.25">
      <c r="A411" s="55"/>
      <c r="C411" s="26"/>
      <c r="D411" s="32"/>
      <c r="E411" s="32"/>
      <c r="F411" s="91"/>
      <c r="H411" s="36"/>
    </row>
    <row r="412" spans="1:8" customFormat="1" ht="92.4" x14ac:dyDescent="0.25">
      <c r="A412" s="55" t="s">
        <v>16</v>
      </c>
      <c r="B412" s="375" t="s">
        <v>722</v>
      </c>
      <c r="C412" s="26" t="s">
        <v>35</v>
      </c>
      <c r="D412" s="32">
        <v>72</v>
      </c>
      <c r="E412" s="32"/>
      <c r="F412" s="91">
        <f>D412*E412</f>
        <v>0</v>
      </c>
      <c r="H412" s="36"/>
    </row>
    <row r="413" spans="1:8" customFormat="1" x14ac:dyDescent="0.25">
      <c r="A413" s="55"/>
      <c r="B413" s="44"/>
      <c r="C413" s="26"/>
      <c r="D413" s="32"/>
      <c r="E413" s="32"/>
      <c r="F413" s="91"/>
      <c r="H413" s="36"/>
    </row>
    <row r="414" spans="1:8" customFormat="1" ht="66" x14ac:dyDescent="0.25">
      <c r="A414" s="56" t="s">
        <v>17</v>
      </c>
      <c r="B414" s="375" t="s">
        <v>723</v>
      </c>
      <c r="C414" s="26" t="s">
        <v>35</v>
      </c>
      <c r="D414" s="32">
        <v>45</v>
      </c>
      <c r="E414" s="32"/>
      <c r="F414" s="91">
        <f>D414*E414</f>
        <v>0</v>
      </c>
      <c r="H414" s="36"/>
    </row>
    <row r="415" spans="1:8" customFormat="1" x14ac:dyDescent="0.25">
      <c r="A415" s="55"/>
      <c r="B415" s="44"/>
      <c r="C415" s="26"/>
      <c r="D415" s="32"/>
      <c r="E415" s="32"/>
      <c r="F415" s="91"/>
      <c r="H415" s="36"/>
    </row>
    <row r="416" spans="1:8" customFormat="1" x14ac:dyDescent="0.25">
      <c r="A416" s="56" t="s">
        <v>18</v>
      </c>
      <c r="B416" t="s">
        <v>27</v>
      </c>
      <c r="C416" s="26"/>
      <c r="D416" s="32"/>
      <c r="E416" s="32"/>
      <c r="F416" s="91"/>
      <c r="H416" s="36"/>
    </row>
    <row r="417" spans="1:8" customFormat="1" x14ac:dyDescent="0.25">
      <c r="A417" s="55"/>
      <c r="B417" s="2" t="s">
        <v>47</v>
      </c>
      <c r="C417" s="26"/>
      <c r="D417" s="32"/>
      <c r="E417" s="32"/>
      <c r="F417" s="91"/>
      <c r="H417" s="36"/>
    </row>
    <row r="418" spans="1:8" customFormat="1" x14ac:dyDescent="0.25">
      <c r="A418" s="55"/>
      <c r="B418" t="s">
        <v>638</v>
      </c>
      <c r="C418" s="26"/>
      <c r="D418" s="32"/>
      <c r="E418" s="32"/>
      <c r="F418" s="91"/>
      <c r="H418" s="36"/>
    </row>
    <row r="419" spans="1:8" customFormat="1" x14ac:dyDescent="0.25">
      <c r="A419" s="55"/>
      <c r="B419" s="2"/>
      <c r="C419" s="26" t="s">
        <v>37</v>
      </c>
      <c r="D419" s="32">
        <v>20</v>
      </c>
      <c r="E419" s="32"/>
      <c r="F419" s="91">
        <f>D419*E419</f>
        <v>0</v>
      </c>
      <c r="H419" s="36"/>
    </row>
    <row r="420" spans="1:8" customFormat="1" x14ac:dyDescent="0.25">
      <c r="A420" s="55"/>
      <c r="B420" s="2"/>
      <c r="C420" s="26"/>
      <c r="D420" s="32"/>
      <c r="E420" s="32"/>
      <c r="F420" s="91"/>
      <c r="H420" s="36"/>
    </row>
    <row r="421" spans="1:8" x14ac:dyDescent="0.25">
      <c r="A421" s="59" t="s">
        <v>56</v>
      </c>
      <c r="B421" s="179" t="s">
        <v>57</v>
      </c>
      <c r="C421" s="177"/>
      <c r="D421" s="30"/>
      <c r="E421" s="390">
        <f>SUM(F404:F420)</f>
        <v>0</v>
      </c>
      <c r="F421" s="390"/>
      <c r="H421" s="178"/>
    </row>
    <row r="422" spans="1:8" customFormat="1" x14ac:dyDescent="0.25">
      <c r="A422" s="55"/>
      <c r="C422" s="26"/>
      <c r="D422" s="32"/>
      <c r="E422" s="32"/>
      <c r="F422" s="91"/>
      <c r="H422" s="36"/>
    </row>
    <row r="423" spans="1:8" customFormat="1" x14ac:dyDescent="0.25">
      <c r="A423" s="55"/>
      <c r="C423" s="26"/>
      <c r="D423" s="32"/>
      <c r="E423" s="32"/>
      <c r="F423" s="91"/>
      <c r="H423" s="36"/>
    </row>
    <row r="424" spans="1:8" x14ac:dyDescent="0.25">
      <c r="A424" s="55"/>
      <c r="B424"/>
      <c r="C424" s="26"/>
      <c r="D424" s="32"/>
      <c r="E424" s="32"/>
      <c r="F424" s="91"/>
      <c r="H424" s="2"/>
    </row>
    <row r="425" spans="1:8" s="138" customFormat="1" ht="13.8" x14ac:dyDescent="0.25">
      <c r="A425" s="132" t="s">
        <v>80</v>
      </c>
      <c r="B425" s="133" t="s">
        <v>12</v>
      </c>
      <c r="C425" s="134"/>
      <c r="D425" s="135"/>
      <c r="E425" s="136"/>
      <c r="F425" s="137"/>
    </row>
    <row r="426" spans="1:8" x14ac:dyDescent="0.25">
      <c r="A426" s="139"/>
      <c r="B426" s="140" t="s">
        <v>70</v>
      </c>
      <c r="C426" s="141" t="s">
        <v>74</v>
      </c>
      <c r="D426" s="142" t="s">
        <v>71</v>
      </c>
      <c r="E426" s="142" t="s">
        <v>72</v>
      </c>
      <c r="F426" s="142" t="s">
        <v>73</v>
      </c>
      <c r="H426" s="2"/>
    </row>
    <row r="427" spans="1:8" ht="15" x14ac:dyDescent="0.25">
      <c r="B427" s="8"/>
    </row>
    <row r="428" spans="1:8" x14ac:dyDescent="0.25">
      <c r="A428" s="148"/>
      <c r="B428" s="130" t="s">
        <v>32</v>
      </c>
      <c r="C428" s="122"/>
      <c r="D428" s="123"/>
      <c r="E428" s="123"/>
      <c r="F428" s="124"/>
      <c r="H428" s="2"/>
    </row>
    <row r="429" spans="1:8" x14ac:dyDescent="0.25">
      <c r="A429" s="148"/>
      <c r="B429" s="130"/>
      <c r="C429" s="122"/>
      <c r="D429" s="123"/>
      <c r="E429" s="123"/>
      <c r="F429" s="124"/>
      <c r="H429" s="2"/>
    </row>
    <row r="430" spans="1:8" customFormat="1" ht="39.6" x14ac:dyDescent="0.25">
      <c r="A430" s="115"/>
      <c r="B430" s="159" t="s">
        <v>93</v>
      </c>
      <c r="C430" s="122"/>
      <c r="D430" s="123"/>
      <c r="E430" s="123"/>
      <c r="F430" s="124"/>
    </row>
    <row r="431" spans="1:8" customFormat="1" ht="52.8" x14ac:dyDescent="0.25">
      <c r="A431" s="115"/>
      <c r="B431" s="159" t="s">
        <v>94</v>
      </c>
      <c r="C431" s="122"/>
      <c r="D431" s="123"/>
      <c r="E431" s="123"/>
      <c r="F431" s="124"/>
    </row>
    <row r="432" spans="1:8" customFormat="1" ht="52.8" x14ac:dyDescent="0.25">
      <c r="A432" s="115"/>
      <c r="B432" s="159" t="s">
        <v>95</v>
      </c>
      <c r="C432" s="122"/>
      <c r="D432" s="123"/>
      <c r="E432" s="123"/>
      <c r="F432" s="124"/>
    </row>
    <row r="433" spans="1:8" customFormat="1" ht="26.4" x14ac:dyDescent="0.25">
      <c r="A433" s="115"/>
      <c r="B433" s="159" t="s">
        <v>0</v>
      </c>
      <c r="C433" s="122"/>
      <c r="D433" s="123"/>
      <c r="E433" s="123"/>
      <c r="F433" s="124"/>
    </row>
    <row r="434" spans="1:8" x14ac:dyDescent="0.25">
      <c r="A434" s="55"/>
      <c r="B434" s="109"/>
      <c r="C434" s="110"/>
      <c r="D434" s="111"/>
      <c r="E434" s="111"/>
      <c r="F434" s="112"/>
      <c r="H434" s="2"/>
    </row>
    <row r="435" spans="1:8" customFormat="1" ht="118.8" x14ac:dyDescent="0.25">
      <c r="A435" s="56" t="s">
        <v>15</v>
      </c>
      <c r="B435" s="44" t="s">
        <v>629</v>
      </c>
      <c r="C435" s="110"/>
      <c r="D435" s="111"/>
      <c r="E435" s="111"/>
      <c r="F435" s="112"/>
      <c r="H435" s="36"/>
    </row>
    <row r="436" spans="1:8" customFormat="1" x14ac:dyDescent="0.25">
      <c r="A436" s="56"/>
      <c r="B436" s="44" t="s">
        <v>223</v>
      </c>
      <c r="C436" s="190" t="s">
        <v>24</v>
      </c>
      <c r="D436" s="111">
        <v>6</v>
      </c>
      <c r="E436" s="111"/>
      <c r="F436" s="112">
        <f>D436*E436</f>
        <v>0</v>
      </c>
      <c r="H436" s="36"/>
    </row>
    <row r="437" spans="1:8" customFormat="1" x14ac:dyDescent="0.25">
      <c r="A437" s="56"/>
      <c r="B437" s="44" t="s">
        <v>224</v>
      </c>
      <c r="C437" s="190" t="s">
        <v>24</v>
      </c>
      <c r="D437" s="111">
        <v>1</v>
      </c>
      <c r="E437" s="111"/>
      <c r="F437" s="112">
        <f>D437*E437</f>
        <v>0</v>
      </c>
      <c r="H437" s="36"/>
    </row>
    <row r="438" spans="1:8" customFormat="1" x14ac:dyDescent="0.25">
      <c r="A438" s="55"/>
      <c r="C438" s="26"/>
      <c r="D438" s="32"/>
      <c r="E438" s="32"/>
      <c r="F438" s="91"/>
      <c r="H438" s="36"/>
    </row>
    <row r="439" spans="1:8" x14ac:dyDescent="0.25">
      <c r="A439" s="59" t="s">
        <v>103</v>
      </c>
      <c r="B439" s="179" t="s">
        <v>59</v>
      </c>
      <c r="C439" s="177"/>
      <c r="D439" s="30"/>
      <c r="E439" s="390">
        <f>SUM(F435:F438)</f>
        <v>0</v>
      </c>
      <c r="F439" s="390"/>
      <c r="H439" s="2"/>
    </row>
    <row r="440" spans="1:8" x14ac:dyDescent="0.25">
      <c r="A440" s="55"/>
      <c r="B440" s="23"/>
      <c r="C440" s="26"/>
      <c r="D440" s="32"/>
      <c r="E440" s="32"/>
      <c r="H440" s="2"/>
    </row>
    <row r="441" spans="1:8" x14ac:dyDescent="0.25">
      <c r="A441" s="55"/>
      <c r="B441" s="23"/>
      <c r="C441" s="26"/>
      <c r="D441" s="32"/>
      <c r="E441" s="32"/>
      <c r="H441" s="2"/>
    </row>
    <row r="442" spans="1:8" x14ac:dyDescent="0.25">
      <c r="A442" s="55"/>
      <c r="B442" s="23"/>
      <c r="C442" s="26"/>
      <c r="D442" s="32"/>
      <c r="E442" s="32"/>
      <c r="H442" s="2"/>
    </row>
    <row r="443" spans="1:8" s="138" customFormat="1" ht="13.8" x14ac:dyDescent="0.25">
      <c r="A443" s="132" t="s">
        <v>42</v>
      </c>
      <c r="B443" s="133" t="s">
        <v>13</v>
      </c>
      <c r="C443" s="134"/>
      <c r="D443" s="135"/>
      <c r="E443" s="136"/>
      <c r="F443" s="137"/>
    </row>
    <row r="444" spans="1:8" x14ac:dyDescent="0.25">
      <c r="A444" s="139"/>
      <c r="B444" s="140" t="s">
        <v>70</v>
      </c>
      <c r="C444" s="141" t="s">
        <v>74</v>
      </c>
      <c r="D444" s="142" t="s">
        <v>71</v>
      </c>
      <c r="E444" s="142" t="s">
        <v>72</v>
      </c>
      <c r="F444" s="142" t="s">
        <v>73</v>
      </c>
      <c r="H444" s="2"/>
    </row>
    <row r="445" spans="1:8" ht="15" x14ac:dyDescent="0.25">
      <c r="B445" s="8"/>
    </row>
    <row r="446" spans="1:8" x14ac:dyDescent="0.25">
      <c r="A446" s="148"/>
      <c r="B446" s="130" t="s">
        <v>32</v>
      </c>
      <c r="C446" s="122"/>
      <c r="D446" s="123"/>
      <c r="E446" s="123"/>
      <c r="F446" s="124"/>
      <c r="H446" s="2"/>
    </row>
    <row r="447" spans="1:8" customFormat="1" x14ac:dyDescent="0.25">
      <c r="A447" s="115"/>
      <c r="B447" s="130"/>
      <c r="C447" s="122"/>
      <c r="D447" s="123"/>
      <c r="E447" s="123"/>
      <c r="F447" s="124"/>
    </row>
    <row r="448" spans="1:8" customFormat="1" ht="224.4" x14ac:dyDescent="0.25">
      <c r="A448" s="115"/>
      <c r="B448" s="116" t="s">
        <v>639</v>
      </c>
      <c r="C448" s="122"/>
      <c r="D448" s="123"/>
      <c r="E448" s="123"/>
      <c r="F448" s="124"/>
    </row>
    <row r="449" spans="1:8" x14ac:dyDescent="0.25">
      <c r="A449" s="55"/>
      <c r="B449"/>
      <c r="C449" s="26"/>
      <c r="D449" s="32"/>
      <c r="E449" s="32"/>
      <c r="F449" s="91"/>
      <c r="H449" s="2"/>
    </row>
    <row r="450" spans="1:8" ht="26.4" x14ac:dyDescent="0.25">
      <c r="A450" s="55" t="s">
        <v>15</v>
      </c>
      <c r="B450" s="44" t="s">
        <v>226</v>
      </c>
      <c r="C450" s="26"/>
      <c r="D450" s="32"/>
      <c r="E450" s="32"/>
      <c r="F450" s="91"/>
      <c r="H450" s="2"/>
    </row>
    <row r="451" spans="1:8" x14ac:dyDescent="0.25">
      <c r="A451" s="55"/>
      <c r="B451" s="9" t="s">
        <v>227</v>
      </c>
      <c r="C451" s="26" t="s">
        <v>35</v>
      </c>
      <c r="D451" s="32">
        <v>915</v>
      </c>
      <c r="E451" s="32"/>
      <c r="F451" s="91">
        <f>D451*E451</f>
        <v>0</v>
      </c>
      <c r="H451" s="2"/>
    </row>
    <row r="452" spans="1:8" x14ac:dyDescent="0.25">
      <c r="A452" s="55"/>
      <c r="B452" s="9"/>
      <c r="C452" s="26"/>
      <c r="D452" s="32"/>
      <c r="E452" s="32"/>
      <c r="F452" s="91"/>
      <c r="H452" s="2"/>
    </row>
    <row r="453" spans="1:8" ht="52.8" x14ac:dyDescent="0.25">
      <c r="A453" s="55" t="s">
        <v>16</v>
      </c>
      <c r="B453" s="44" t="s">
        <v>245</v>
      </c>
      <c r="C453" s="26"/>
      <c r="D453" s="32"/>
      <c r="E453" s="32"/>
      <c r="F453" s="91"/>
      <c r="H453" s="2"/>
    </row>
    <row r="454" spans="1:8" ht="26.4" x14ac:dyDescent="0.25">
      <c r="A454" s="55"/>
      <c r="B454" s="44" t="s">
        <v>246</v>
      </c>
      <c r="C454" s="26"/>
      <c r="D454" s="32"/>
      <c r="E454" s="32"/>
      <c r="F454" s="91"/>
      <c r="H454" s="2"/>
    </row>
    <row r="455" spans="1:8" ht="26.4" x14ac:dyDescent="0.25">
      <c r="A455" s="55"/>
      <c r="B455" s="44" t="s">
        <v>249</v>
      </c>
      <c r="E455" s="32"/>
      <c r="F455" s="91"/>
      <c r="H455" s="2"/>
    </row>
    <row r="456" spans="1:8" ht="26.4" x14ac:dyDescent="0.25">
      <c r="A456" s="55"/>
      <c r="B456" s="375" t="s">
        <v>724</v>
      </c>
      <c r="C456" s="26" t="s">
        <v>35</v>
      </c>
      <c r="D456" s="32">
        <v>525</v>
      </c>
      <c r="E456" s="32"/>
      <c r="F456" s="91">
        <f>D456*E456</f>
        <v>0</v>
      </c>
      <c r="H456" s="2"/>
    </row>
    <row r="457" spans="1:8" x14ac:dyDescent="0.25">
      <c r="A457" s="55"/>
      <c r="B457" s="9" t="s">
        <v>247</v>
      </c>
      <c r="C457" s="26" t="s">
        <v>35</v>
      </c>
      <c r="D457" s="32">
        <v>380</v>
      </c>
      <c r="E457" s="32"/>
      <c r="F457" s="91">
        <f>D457*E457</f>
        <v>0</v>
      </c>
      <c r="H457" s="2"/>
    </row>
    <row r="458" spans="1:8" x14ac:dyDescent="0.25">
      <c r="A458" s="55"/>
      <c r="B458" s="9"/>
      <c r="C458" s="26"/>
      <c r="D458" s="32"/>
      <c r="E458" s="32"/>
      <c r="F458" s="91"/>
      <c r="H458" s="2"/>
    </row>
    <row r="459" spans="1:8" ht="52.8" x14ac:dyDescent="0.25">
      <c r="A459" s="55" t="s">
        <v>17</v>
      </c>
      <c r="B459" s="44" t="s">
        <v>640</v>
      </c>
      <c r="C459" s="26"/>
      <c r="D459" s="32"/>
      <c r="E459" s="32"/>
      <c r="F459" s="91"/>
      <c r="H459" s="2"/>
    </row>
    <row r="460" spans="1:8" ht="26.4" x14ac:dyDescent="0.25">
      <c r="A460" s="55"/>
      <c r="B460" s="44" t="s">
        <v>249</v>
      </c>
      <c r="E460" s="32"/>
      <c r="F460" s="91"/>
      <c r="H460" s="2"/>
    </row>
    <row r="461" spans="1:8" x14ac:dyDescent="0.25">
      <c r="A461" s="55"/>
      <c r="B461" s="9" t="s">
        <v>248</v>
      </c>
      <c r="C461" s="26" t="s">
        <v>35</v>
      </c>
      <c r="D461" s="32">
        <v>362</v>
      </c>
      <c r="E461" s="32"/>
      <c r="F461" s="91">
        <f>D461*E461</f>
        <v>0</v>
      </c>
      <c r="H461" s="2"/>
    </row>
    <row r="462" spans="1:8" x14ac:dyDescent="0.25">
      <c r="A462" s="55"/>
      <c r="B462" s="9"/>
      <c r="C462" s="26"/>
      <c r="D462" s="32"/>
      <c r="E462" s="32"/>
      <c r="F462" s="91"/>
      <c r="H462" s="2"/>
    </row>
    <row r="463" spans="1:8" x14ac:dyDescent="0.25">
      <c r="A463" s="59" t="s">
        <v>58</v>
      </c>
      <c r="B463" s="3" t="s">
        <v>225</v>
      </c>
      <c r="C463" s="177"/>
      <c r="D463" s="30"/>
      <c r="E463" s="390">
        <f>SUM(F449:F461)</f>
        <v>0</v>
      </c>
      <c r="F463" s="390"/>
      <c r="H463" s="2"/>
    </row>
    <row r="464" spans="1:8" x14ac:dyDescent="0.25">
      <c r="A464" s="55"/>
      <c r="B464"/>
      <c r="C464" s="26"/>
      <c r="D464" s="32"/>
      <c r="E464" s="32"/>
      <c r="H464" s="2"/>
    </row>
    <row r="465" spans="1:8" x14ac:dyDescent="0.25">
      <c r="A465" s="55"/>
      <c r="B465"/>
      <c r="C465" s="26"/>
      <c r="D465" s="32"/>
      <c r="E465" s="32"/>
      <c r="F465" s="91"/>
      <c r="H465" s="2"/>
    </row>
    <row r="466" spans="1:8" customFormat="1" x14ac:dyDescent="0.25">
      <c r="A466" s="56"/>
      <c r="B466" s="169" t="s">
        <v>242</v>
      </c>
      <c r="C466" s="17"/>
      <c r="D466" s="28"/>
      <c r="E466" s="28"/>
      <c r="F466" s="95"/>
      <c r="H466" s="36"/>
    </row>
    <row r="467" spans="1:8" x14ac:dyDescent="0.25">
      <c r="A467" s="55"/>
      <c r="B467"/>
      <c r="C467" s="26"/>
      <c r="D467" s="32"/>
      <c r="E467" s="32"/>
      <c r="F467" s="91"/>
      <c r="H467" s="2"/>
    </row>
    <row r="468" spans="1:8" x14ac:dyDescent="0.25">
      <c r="A468" s="55"/>
      <c r="B468" s="170" t="s">
        <v>141</v>
      </c>
      <c r="C468" s="167"/>
      <c r="D468" s="168"/>
      <c r="E468" s="168"/>
      <c r="F468" s="96"/>
      <c r="H468" s="2"/>
    </row>
    <row r="469" spans="1:8" ht="8.1" customHeight="1" x14ac:dyDescent="0.25">
      <c r="A469" s="55"/>
      <c r="C469" s="7"/>
      <c r="H469" s="2"/>
    </row>
    <row r="470" spans="1:8" x14ac:dyDescent="0.25">
      <c r="A470" s="55"/>
      <c r="B470" s="11" t="str">
        <f>B218</f>
        <v>BRAVARSKI RADOVI</v>
      </c>
      <c r="C470" s="7"/>
      <c r="E470" s="388">
        <f>F233</f>
        <v>0</v>
      </c>
      <c r="F470" s="388"/>
      <c r="H470" s="2"/>
    </row>
    <row r="471" spans="1:8" ht="8.1" customHeight="1" x14ac:dyDescent="0.25">
      <c r="A471" s="55"/>
      <c r="C471" s="7"/>
      <c r="H471" s="2"/>
    </row>
    <row r="472" spans="1:8" x14ac:dyDescent="0.25">
      <c r="A472" s="55"/>
      <c r="B472" s="11" t="str">
        <f>B236</f>
        <v>STOLARSKI RADOVI</v>
      </c>
      <c r="C472" s="7"/>
      <c r="E472" s="388">
        <f>F362</f>
        <v>0</v>
      </c>
      <c r="F472" s="388"/>
      <c r="H472" s="2"/>
    </row>
    <row r="473" spans="1:8" ht="8.1" customHeight="1" x14ac:dyDescent="0.25">
      <c r="A473" s="55"/>
      <c r="C473" s="7"/>
      <c r="H473" s="2"/>
    </row>
    <row r="474" spans="1:8" x14ac:dyDescent="0.25">
      <c r="A474" s="55"/>
      <c r="B474" s="11" t="str">
        <f>B366</f>
        <v xml:space="preserve">PODOPOLAGAČKI RADOVI </v>
      </c>
      <c r="C474" s="7"/>
      <c r="E474" s="388">
        <f>E393</f>
        <v>0</v>
      </c>
      <c r="F474" s="388"/>
      <c r="H474" s="2"/>
    </row>
    <row r="475" spans="1:8" ht="8.1" customHeight="1" x14ac:dyDescent="0.25">
      <c r="A475" s="55"/>
      <c r="C475" s="7"/>
      <c r="H475" s="2"/>
    </row>
    <row r="476" spans="1:8" x14ac:dyDescent="0.25">
      <c r="A476" s="55"/>
      <c r="B476" s="11" t="str">
        <f>B396</f>
        <v>KERAMIČARSKI RADOVI</v>
      </c>
      <c r="C476" s="7"/>
      <c r="E476" s="388">
        <f>E421</f>
        <v>0</v>
      </c>
      <c r="F476" s="388"/>
      <c r="H476" s="2"/>
    </row>
    <row r="477" spans="1:8" ht="8.1" customHeight="1" x14ac:dyDescent="0.25">
      <c r="A477" s="55"/>
      <c r="C477" s="7"/>
      <c r="H477" s="2"/>
    </row>
    <row r="478" spans="1:8" x14ac:dyDescent="0.25">
      <c r="A478" s="55"/>
      <c r="B478" s="11" t="str">
        <f>B425</f>
        <v>MONTAŽNI RADOVI</v>
      </c>
      <c r="C478" s="7"/>
      <c r="E478" s="388">
        <f>E439</f>
        <v>0</v>
      </c>
      <c r="F478" s="388"/>
      <c r="H478" s="2"/>
    </row>
    <row r="479" spans="1:8" ht="8.1" customHeight="1" x14ac:dyDescent="0.25">
      <c r="A479" s="55"/>
      <c r="C479" s="7"/>
      <c r="H479" s="2"/>
    </row>
    <row r="480" spans="1:8" ht="12.75" customHeight="1" x14ac:dyDescent="0.25">
      <c r="A480" s="58"/>
      <c r="B480" s="11" t="str">
        <f>B443</f>
        <v>SOBOSLIKARSKI I LIČILAČKI RADOVI</v>
      </c>
      <c r="C480" s="2"/>
      <c r="D480" s="2"/>
      <c r="E480" s="388">
        <f>E463</f>
        <v>0</v>
      </c>
      <c r="F480" s="388"/>
      <c r="H480" s="2"/>
    </row>
    <row r="481" spans="1:8" ht="8.1" customHeight="1" x14ac:dyDescent="0.25">
      <c r="A481" s="55"/>
      <c r="H481" s="2"/>
    </row>
    <row r="482" spans="1:8" s="25" customFormat="1" ht="13.8" x14ac:dyDescent="0.25">
      <c r="A482" s="106"/>
      <c r="B482" s="175" t="s">
        <v>235</v>
      </c>
      <c r="C482" s="174"/>
      <c r="D482" s="29"/>
      <c r="E482" s="401">
        <f>SUM(E470:F480)</f>
        <v>0</v>
      </c>
      <c r="F482" s="401"/>
    </row>
    <row r="483" spans="1:8" x14ac:dyDescent="0.25">
      <c r="A483" s="57"/>
      <c r="B483"/>
      <c r="C483" s="26"/>
      <c r="D483" s="32"/>
      <c r="E483" s="32"/>
      <c r="F483" s="91"/>
      <c r="H483" s="2"/>
    </row>
    <row r="484" spans="1:8" x14ac:dyDescent="0.25">
      <c r="A484" s="57"/>
      <c r="B484"/>
      <c r="C484" s="26"/>
      <c r="D484" s="32"/>
      <c r="E484" s="32"/>
      <c r="F484" s="91"/>
      <c r="H484" s="2"/>
    </row>
    <row r="485" spans="1:8" x14ac:dyDescent="0.25">
      <c r="A485" s="57"/>
      <c r="B485"/>
      <c r="C485" s="26"/>
      <c r="D485" s="32"/>
      <c r="E485" s="32"/>
      <c r="F485" s="91"/>
      <c r="H485" s="2"/>
    </row>
    <row r="486" spans="1:8" x14ac:dyDescent="0.25">
      <c r="A486" s="57"/>
      <c r="B486" s="150"/>
      <c r="C486" s="26"/>
      <c r="D486" s="32"/>
      <c r="E486" s="32"/>
      <c r="F486" s="192"/>
      <c r="H486" s="2"/>
    </row>
    <row r="487" spans="1:8" s="25" customFormat="1" ht="24.9" customHeight="1" x14ac:dyDescent="0.25">
      <c r="A487" s="62"/>
      <c r="B487" s="213" t="s">
        <v>104</v>
      </c>
      <c r="C487" s="200"/>
      <c r="D487" s="201"/>
      <c r="E487" s="202"/>
      <c r="F487" s="203"/>
    </row>
    <row r="488" spans="1:8" s="194" customFormat="1" ht="9.9" customHeight="1" x14ac:dyDescent="0.25">
      <c r="A488" s="193"/>
      <c r="B488" s="195"/>
      <c r="C488" s="26"/>
      <c r="D488" s="196"/>
      <c r="E488" s="197"/>
      <c r="F488" s="198"/>
    </row>
    <row r="489" spans="1:8" s="25" customFormat="1" ht="24.9" customHeight="1" x14ac:dyDescent="0.25">
      <c r="A489" s="62"/>
      <c r="B489" s="188" t="s">
        <v>244</v>
      </c>
      <c r="C489" s="180"/>
      <c r="D489" s="181"/>
      <c r="E489" s="381">
        <f>E207</f>
        <v>0</v>
      </c>
      <c r="F489" s="382"/>
    </row>
    <row r="490" spans="1:8" s="25" customFormat="1" ht="24.9" customHeight="1" thickBot="1" x14ac:dyDescent="0.3">
      <c r="A490" s="62"/>
      <c r="B490" s="214" t="s">
        <v>236</v>
      </c>
      <c r="C490" s="215"/>
      <c r="D490" s="216"/>
      <c r="E490" s="399">
        <f>E482</f>
        <v>0</v>
      </c>
      <c r="F490" s="400"/>
    </row>
    <row r="491" spans="1:8" s="25" customFormat="1" ht="24.9" customHeight="1" thickTop="1" x14ac:dyDescent="0.25">
      <c r="A491" s="62"/>
      <c r="B491" s="217" t="s">
        <v>30</v>
      </c>
      <c r="C491" s="218"/>
      <c r="D491" s="219"/>
      <c r="E491" s="397">
        <f>SUM(E489+E490)</f>
        <v>0</v>
      </c>
      <c r="F491" s="398"/>
    </row>
    <row r="492" spans="1:8" x14ac:dyDescent="0.25">
      <c r="A492" s="57"/>
      <c r="B492"/>
      <c r="C492" s="26"/>
      <c r="D492" s="32"/>
      <c r="E492" s="39"/>
      <c r="F492" s="91"/>
      <c r="H492" s="2"/>
    </row>
    <row r="493" spans="1:8" ht="13.8" x14ac:dyDescent="0.25">
      <c r="A493" s="55"/>
      <c r="B493" s="15"/>
      <c r="C493" s="13"/>
      <c r="D493" s="34"/>
      <c r="E493" s="34"/>
      <c r="F493" s="101"/>
      <c r="H493" s="2"/>
    </row>
    <row r="494" spans="1:8" x14ac:dyDescent="0.25">
      <c r="A494" s="57"/>
      <c r="B494"/>
      <c r="C494" s="26"/>
      <c r="D494" s="32"/>
      <c r="E494" s="39"/>
      <c r="F494" s="91"/>
      <c r="H494" s="2"/>
    </row>
    <row r="495" spans="1:8" ht="13.8" x14ac:dyDescent="0.25">
      <c r="A495" s="57"/>
      <c r="B495" s="379" t="s">
        <v>48</v>
      </c>
      <c r="C495" s="380"/>
      <c r="D495" s="380"/>
      <c r="E495" s="380"/>
      <c r="F495" s="101"/>
      <c r="H495" s="2"/>
    </row>
    <row r="496" spans="1:8" ht="13.8" x14ac:dyDescent="0.25">
      <c r="A496" s="57"/>
      <c r="B496" s="21"/>
      <c r="C496" s="13"/>
      <c r="D496" s="34"/>
      <c r="E496" s="34"/>
      <c r="F496" s="101"/>
      <c r="H496" s="2"/>
    </row>
    <row r="497" spans="1:8" ht="13.8" x14ac:dyDescent="0.25">
      <c r="A497" s="57"/>
      <c r="B497" s="21"/>
      <c r="C497" s="13"/>
      <c r="D497" s="34"/>
      <c r="E497" s="34"/>
      <c r="F497" s="101"/>
      <c r="H497" s="2"/>
    </row>
    <row r="498" spans="1:8" ht="13.8" x14ac:dyDescent="0.25">
      <c r="A498" s="55"/>
      <c r="B498" s="21"/>
      <c r="C498" s="13"/>
      <c r="D498" s="34"/>
      <c r="E498" s="34"/>
      <c r="F498" s="101"/>
      <c r="H498" s="2"/>
    </row>
    <row r="499" spans="1:8" ht="13.8" x14ac:dyDescent="0.25">
      <c r="A499" s="55"/>
      <c r="B499" s="15"/>
      <c r="C499" s="13"/>
      <c r="D499" s="34"/>
      <c r="E499" s="34"/>
      <c r="F499" s="101"/>
      <c r="H499" s="2"/>
    </row>
    <row r="500" spans="1:8" x14ac:dyDescent="0.25">
      <c r="A500" s="57"/>
      <c r="B500"/>
      <c r="C500" s="26"/>
      <c r="D500" s="32"/>
      <c r="E500" s="39"/>
      <c r="F500" s="91"/>
      <c r="H500" s="2"/>
    </row>
    <row r="501" spans="1:8" ht="13.8" x14ac:dyDescent="0.25">
      <c r="A501" s="55"/>
      <c r="B501"/>
      <c r="C501" s="13"/>
      <c r="D501" s="34"/>
      <c r="E501" s="34"/>
      <c r="F501" s="101"/>
      <c r="H501" s="2"/>
    </row>
    <row r="502" spans="1:8" ht="17.399999999999999" x14ac:dyDescent="0.3">
      <c r="A502" s="57"/>
      <c r="B502" s="22"/>
      <c r="C502" s="13"/>
      <c r="D502" s="34"/>
      <c r="E502" s="34"/>
      <c r="F502" s="101"/>
      <c r="H502" s="2"/>
    </row>
    <row r="503" spans="1:8" ht="13.8" x14ac:dyDescent="0.25">
      <c r="A503" s="57"/>
      <c r="B503"/>
      <c r="C503" s="13"/>
      <c r="D503" s="34"/>
      <c r="E503" s="34"/>
      <c r="F503" s="101"/>
      <c r="H503" s="2"/>
    </row>
    <row r="504" spans="1:8" ht="13.8" x14ac:dyDescent="0.25">
      <c r="A504" s="57"/>
      <c r="B504" s="1"/>
      <c r="C504" s="13"/>
      <c r="D504" s="34"/>
      <c r="E504" s="34"/>
      <c r="F504" s="101"/>
      <c r="H504" s="2"/>
    </row>
    <row r="505" spans="1:8" ht="13.8" x14ac:dyDescent="0.25">
      <c r="A505" s="57"/>
      <c r="B505" s="1"/>
      <c r="C505" s="13"/>
      <c r="D505" s="34"/>
      <c r="E505" s="34"/>
      <c r="F505" s="101"/>
      <c r="H505" s="2"/>
    </row>
    <row r="506" spans="1:8" ht="13.8" x14ac:dyDescent="0.25">
      <c r="A506" s="57"/>
      <c r="B506" s="1"/>
      <c r="C506" s="13"/>
      <c r="D506" s="34"/>
      <c r="E506" s="34"/>
      <c r="F506" s="101"/>
      <c r="H506" s="2"/>
    </row>
    <row r="507" spans="1:8" ht="13.8" x14ac:dyDescent="0.25">
      <c r="A507" s="57"/>
      <c r="B507" s="1"/>
      <c r="C507" s="13"/>
      <c r="D507" s="34"/>
      <c r="E507" s="34"/>
      <c r="F507" s="101"/>
      <c r="H507" s="2"/>
    </row>
    <row r="508" spans="1:8" ht="13.8" x14ac:dyDescent="0.25">
      <c r="A508" s="57"/>
      <c r="B508" s="1"/>
      <c r="C508" s="13"/>
      <c r="D508" s="34"/>
      <c r="E508" s="34"/>
      <c r="F508" s="101"/>
      <c r="H508" s="2"/>
    </row>
    <row r="509" spans="1:8" ht="13.8" x14ac:dyDescent="0.25">
      <c r="A509" s="57"/>
      <c r="B509" s="1"/>
      <c r="C509" s="13"/>
      <c r="D509" s="34"/>
      <c r="E509" s="34"/>
      <c r="F509" s="101"/>
      <c r="H509" s="2"/>
    </row>
    <row r="510" spans="1:8" ht="13.8" x14ac:dyDescent="0.25">
      <c r="A510" s="57"/>
      <c r="B510" s="1"/>
      <c r="C510" s="13"/>
      <c r="D510" s="34"/>
      <c r="E510" s="34"/>
      <c r="F510" s="101"/>
      <c r="H510" s="2"/>
    </row>
    <row r="511" spans="1:8" ht="13.8" x14ac:dyDescent="0.25">
      <c r="A511" s="57"/>
      <c r="B511" s="1"/>
      <c r="C511" s="13"/>
      <c r="D511" s="34"/>
      <c r="E511" s="34"/>
      <c r="F511" s="101"/>
      <c r="H511" s="2"/>
    </row>
    <row r="512" spans="1:8" ht="13.8" x14ac:dyDescent="0.25">
      <c r="A512" s="57"/>
      <c r="B512" s="1"/>
      <c r="C512" s="13"/>
      <c r="D512" s="34"/>
      <c r="E512" s="34"/>
      <c r="F512" s="101"/>
      <c r="H512" s="2"/>
    </row>
    <row r="513" spans="1:8" ht="13.8" x14ac:dyDescent="0.25">
      <c r="A513" s="2"/>
      <c r="B513" s="1"/>
      <c r="F513" s="101"/>
      <c r="H513" s="2"/>
    </row>
    <row r="514" spans="1:8" ht="13.8" x14ac:dyDescent="0.25">
      <c r="A514" s="2"/>
      <c r="B514" s="1"/>
      <c r="F514" s="101"/>
      <c r="H514" s="2"/>
    </row>
    <row r="515" spans="1:8" ht="13.8" x14ac:dyDescent="0.25">
      <c r="A515" s="2"/>
      <c r="F515" s="101"/>
      <c r="H515" s="2"/>
    </row>
  </sheetData>
  <mergeCells count="24">
    <mergeCell ref="B495:E495"/>
    <mergeCell ref="E421:F421"/>
    <mergeCell ref="E393:F393"/>
    <mergeCell ref="E491:F491"/>
    <mergeCell ref="E490:F490"/>
    <mergeCell ref="E489:F489"/>
    <mergeCell ref="E472:F472"/>
    <mergeCell ref="E474:F474"/>
    <mergeCell ref="E463:F463"/>
    <mergeCell ref="E470:F470"/>
    <mergeCell ref="E482:F482"/>
    <mergeCell ref="B9:F9"/>
    <mergeCell ref="B58:D58"/>
    <mergeCell ref="E480:F480"/>
    <mergeCell ref="E199:F199"/>
    <mergeCell ref="E201:F201"/>
    <mergeCell ref="E203:F203"/>
    <mergeCell ref="E205:F205"/>
    <mergeCell ref="E439:F439"/>
    <mergeCell ref="E476:F476"/>
    <mergeCell ref="E478:F478"/>
    <mergeCell ref="E207:F207"/>
    <mergeCell ref="B32:F32"/>
    <mergeCell ref="B55:F55"/>
  </mergeCells>
  <phoneticPr fontId="2" type="noConversion"/>
  <pageMargins left="0.98425196850393704" right="0.74803149606299213" top="0.78740157480314965" bottom="0.78740157480314965" header="0.51181102362204722" footer="0.51181102362204722"/>
  <pageSetup paperSize="9" fitToHeight="0" orientation="portrait" r:id="rId1"/>
  <headerFooter alignWithMargins="0">
    <oddFooter xml:space="preserve">&amp;R&amp;P     </oddFooter>
  </headerFooter>
  <rowBreaks count="14" manualBreakCount="14">
    <brk id="55" max="16383" man="1"/>
    <brk id="70" max="16383" man="1"/>
    <brk id="83" max="16383" man="1"/>
    <brk id="111" max="16383" man="1"/>
    <brk id="149" max="16383" man="1"/>
    <brk id="176" max="5" man="1"/>
    <brk id="208" max="5" man="1"/>
    <brk id="225" max="5" man="1"/>
    <brk id="295" max="5" man="1"/>
    <brk id="364" max="16383" man="1"/>
    <brk id="394" max="5" man="1"/>
    <brk id="422" max="5" man="1"/>
    <brk id="441" max="5" man="1"/>
    <brk id="464"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123"/>
  <sheetViews>
    <sheetView view="pageBreakPreview" topLeftCell="A121" zoomScale="130" zoomScaleSheetLayoutView="130" workbookViewId="0">
      <selection activeCell="B105" sqref="B105"/>
    </sheetView>
  </sheetViews>
  <sheetFormatPr defaultColWidth="9.109375" defaultRowHeight="13.2" x14ac:dyDescent="0.25"/>
  <cols>
    <col min="1" max="1" width="7.5546875" style="56" customWidth="1"/>
    <col min="2" max="2" width="42.44140625" style="2" customWidth="1"/>
    <col min="3" max="3" width="7.5546875" style="17" customWidth="1"/>
    <col min="4" max="5" width="9" style="28" customWidth="1"/>
    <col min="6" max="6" width="9.44140625" style="95" customWidth="1"/>
    <col min="7" max="7" width="9.109375" style="36"/>
    <col min="8" max="15" width="9.109375" style="2"/>
    <col min="16" max="16" width="11.33203125" style="2" customWidth="1"/>
    <col min="17" max="16384" width="9.109375" style="2"/>
  </cols>
  <sheetData>
    <row r="1" spans="1:7" customFormat="1" x14ac:dyDescent="0.25">
      <c r="A1" s="55"/>
      <c r="B1" s="5"/>
      <c r="C1" s="27"/>
      <c r="D1" s="33"/>
      <c r="E1" s="32"/>
      <c r="F1" s="91"/>
      <c r="G1" s="36"/>
    </row>
    <row r="2" spans="1:7" customFormat="1" x14ac:dyDescent="0.25">
      <c r="A2" s="55"/>
      <c r="B2" s="5"/>
      <c r="C2" s="27"/>
      <c r="D2" s="33"/>
      <c r="E2" s="32"/>
      <c r="F2" s="91"/>
      <c r="G2" s="36"/>
    </row>
    <row r="3" spans="1:7" customFormat="1" x14ac:dyDescent="0.25">
      <c r="A3" s="55"/>
      <c r="B3" s="5"/>
      <c r="C3" s="27"/>
      <c r="D3" s="33"/>
      <c r="E3" s="32"/>
      <c r="F3" s="91"/>
      <c r="G3" s="36"/>
    </row>
    <row r="4" spans="1:7" customFormat="1" x14ac:dyDescent="0.25">
      <c r="A4" s="55"/>
      <c r="B4" s="5"/>
      <c r="C4" s="27"/>
      <c r="D4" s="33"/>
      <c r="E4" s="32"/>
      <c r="F4" s="91"/>
      <c r="G4" s="36"/>
    </row>
    <row r="5" spans="1:7" customFormat="1" x14ac:dyDescent="0.25">
      <c r="A5" s="71"/>
      <c r="B5" s="72"/>
      <c r="C5" s="73"/>
      <c r="D5" s="74"/>
      <c r="E5" s="75"/>
      <c r="F5" s="92"/>
      <c r="G5" s="36"/>
    </row>
    <row r="6" spans="1:7" customFormat="1" x14ac:dyDescent="0.25">
      <c r="A6" s="71"/>
      <c r="B6" s="72"/>
      <c r="C6" s="73"/>
      <c r="D6" s="74"/>
      <c r="E6" s="75"/>
      <c r="F6" s="92"/>
      <c r="G6" s="36"/>
    </row>
    <row r="7" spans="1:7" customFormat="1" x14ac:dyDescent="0.25">
      <c r="A7" s="57"/>
      <c r="B7" s="205" t="s">
        <v>60</v>
      </c>
      <c r="C7" s="26"/>
      <c r="D7" s="33"/>
      <c r="E7" s="32"/>
      <c r="F7" s="91"/>
      <c r="G7" s="36"/>
    </row>
    <row r="8" spans="1:7" customFormat="1" ht="5.0999999999999996" customHeight="1" x14ac:dyDescent="0.25">
      <c r="A8" s="55"/>
      <c r="B8" s="205"/>
      <c r="C8" s="26"/>
      <c r="D8" s="33"/>
      <c r="E8" s="32"/>
      <c r="F8" s="91"/>
      <c r="G8" s="36"/>
    </row>
    <row r="9" spans="1:7" s="109" customFormat="1" ht="31.5" customHeight="1" x14ac:dyDescent="0.25">
      <c r="A9" s="76"/>
      <c r="B9" s="385" t="s">
        <v>105</v>
      </c>
      <c r="C9" s="385"/>
      <c r="D9" s="385"/>
      <c r="E9" s="385"/>
      <c r="F9" s="385"/>
      <c r="G9" s="69"/>
    </row>
    <row r="10" spans="1:7" s="109" customFormat="1" ht="13.8" x14ac:dyDescent="0.25">
      <c r="A10" s="76"/>
      <c r="B10" s="77"/>
      <c r="C10" s="78"/>
      <c r="D10" s="78"/>
      <c r="E10" s="78"/>
      <c r="F10" s="113"/>
      <c r="G10" s="69"/>
    </row>
    <row r="11" spans="1:7" customFormat="1" x14ac:dyDescent="0.25">
      <c r="A11" s="56"/>
      <c r="B11" s="2"/>
      <c r="C11" s="26"/>
      <c r="D11" s="33"/>
      <c r="E11" s="32"/>
      <c r="F11" s="91"/>
      <c r="G11" s="36"/>
    </row>
    <row r="12" spans="1:7" customFormat="1" x14ac:dyDescent="0.25">
      <c r="A12" s="55"/>
      <c r="B12" s="205" t="s">
        <v>2</v>
      </c>
      <c r="C12" s="26"/>
      <c r="D12" s="33"/>
      <c r="E12" s="32"/>
      <c r="F12" s="91"/>
      <c r="G12" s="36"/>
    </row>
    <row r="13" spans="1:7" customFormat="1" ht="5.0999999999999996" customHeight="1" x14ac:dyDescent="0.25">
      <c r="A13" s="55"/>
      <c r="B13" s="205"/>
      <c r="C13" s="26"/>
      <c r="D13" s="33"/>
      <c r="E13" s="32"/>
      <c r="F13" s="91"/>
      <c r="G13" s="36"/>
    </row>
    <row r="14" spans="1:7" customFormat="1" x14ac:dyDescent="0.25">
      <c r="A14" s="56"/>
      <c r="B14" s="88" t="s">
        <v>106</v>
      </c>
      <c r="C14" s="26"/>
      <c r="D14" s="33"/>
      <c r="E14" s="32"/>
      <c r="F14" s="91"/>
      <c r="G14" s="36"/>
    </row>
    <row r="15" spans="1:7" customFormat="1" x14ac:dyDescent="0.25">
      <c r="A15" s="56"/>
      <c r="B15" s="88" t="s">
        <v>107</v>
      </c>
      <c r="C15" s="26"/>
      <c r="D15" s="33"/>
      <c r="E15" s="32"/>
      <c r="F15" s="91"/>
      <c r="G15" s="36"/>
    </row>
    <row r="16" spans="1:7" customFormat="1" x14ac:dyDescent="0.25">
      <c r="A16" s="56"/>
      <c r="B16" s="2" t="s">
        <v>108</v>
      </c>
      <c r="C16" s="26"/>
      <c r="D16" s="33"/>
      <c r="E16" s="32"/>
      <c r="F16" s="91"/>
      <c r="G16" s="36"/>
    </row>
    <row r="17" spans="1:7" customFormat="1" x14ac:dyDescent="0.25">
      <c r="A17" s="56"/>
      <c r="B17" s="88"/>
      <c r="C17" s="26"/>
      <c r="D17" s="33"/>
      <c r="E17" s="32"/>
      <c r="F17" s="91"/>
      <c r="G17" s="36"/>
    </row>
    <row r="18" spans="1:7" customFormat="1" x14ac:dyDescent="0.25">
      <c r="A18" s="57"/>
      <c r="B18" s="205" t="s">
        <v>3</v>
      </c>
      <c r="C18" s="26"/>
      <c r="D18" s="33"/>
      <c r="E18" s="32"/>
      <c r="F18" s="91"/>
      <c r="G18" s="36"/>
    </row>
    <row r="19" spans="1:7" customFormat="1" ht="5.0999999999999996" customHeight="1" x14ac:dyDescent="0.25">
      <c r="A19" s="55"/>
      <c r="B19" s="205"/>
      <c r="C19" s="26"/>
      <c r="D19" s="33"/>
      <c r="E19" s="32"/>
      <c r="F19" s="91"/>
      <c r="G19" s="36"/>
    </row>
    <row r="20" spans="1:7" customFormat="1" x14ac:dyDescent="0.25">
      <c r="A20" s="56"/>
      <c r="B20" s="20" t="s">
        <v>109</v>
      </c>
      <c r="C20" s="26"/>
      <c r="D20" s="33"/>
      <c r="E20" s="32"/>
      <c r="F20" s="91"/>
      <c r="G20" s="36"/>
    </row>
    <row r="21" spans="1:7" customFormat="1" x14ac:dyDescent="0.25">
      <c r="A21" s="56"/>
      <c r="B21" s="88"/>
      <c r="C21" s="26"/>
      <c r="D21" s="33"/>
      <c r="E21" s="32"/>
      <c r="F21" s="91"/>
      <c r="G21" s="36"/>
    </row>
    <row r="22" spans="1:7" customFormat="1" x14ac:dyDescent="0.25">
      <c r="A22" s="56"/>
      <c r="B22" s="20"/>
      <c r="C22" s="26"/>
      <c r="D22" s="33"/>
      <c r="E22" s="32"/>
      <c r="F22" s="91"/>
      <c r="G22" s="36"/>
    </row>
    <row r="23" spans="1:7" customFormat="1" x14ac:dyDescent="0.25">
      <c r="A23" s="57"/>
      <c r="B23" s="205" t="s">
        <v>4</v>
      </c>
      <c r="C23" s="26"/>
      <c r="D23" s="33"/>
      <c r="E23" s="32"/>
      <c r="F23" s="91"/>
      <c r="G23" s="36"/>
    </row>
    <row r="24" spans="1:7" customFormat="1" ht="5.0999999999999996" customHeight="1" x14ac:dyDescent="0.25">
      <c r="A24" s="55"/>
      <c r="B24" s="205"/>
      <c r="C24" s="26"/>
      <c r="D24" s="33"/>
      <c r="E24" s="32"/>
      <c r="F24" s="91"/>
      <c r="G24" s="36"/>
    </row>
    <row r="25" spans="1:7" customFormat="1" x14ac:dyDescent="0.25">
      <c r="A25" s="57"/>
      <c r="B25" s="88" t="s">
        <v>64</v>
      </c>
      <c r="C25" s="26"/>
      <c r="D25" s="33"/>
      <c r="E25" s="32"/>
      <c r="F25" s="91"/>
      <c r="G25" s="36"/>
    </row>
    <row r="26" spans="1:7" customFormat="1" x14ac:dyDescent="0.25">
      <c r="A26" s="55"/>
      <c r="B26" s="88" t="s">
        <v>65</v>
      </c>
      <c r="C26" s="26"/>
      <c r="D26" s="33"/>
      <c r="E26" s="32"/>
      <c r="F26" s="91"/>
      <c r="G26" s="36"/>
    </row>
    <row r="27" spans="1:7" customFormat="1" x14ac:dyDescent="0.25">
      <c r="A27" s="57"/>
      <c r="B27" s="2" t="s">
        <v>110</v>
      </c>
      <c r="C27" s="26"/>
      <c r="D27" s="33"/>
      <c r="E27" s="32"/>
      <c r="F27" s="91"/>
      <c r="G27" s="36"/>
    </row>
    <row r="28" spans="1:7" customFormat="1" x14ac:dyDescent="0.25">
      <c r="A28" s="55"/>
      <c r="B28" s="15"/>
      <c r="C28" s="26"/>
      <c r="D28" s="33"/>
      <c r="E28" s="32"/>
      <c r="F28" s="91"/>
      <c r="G28" s="36"/>
    </row>
    <row r="29" spans="1:7" customFormat="1" x14ac:dyDescent="0.25">
      <c r="A29" s="55"/>
      <c r="B29" s="15"/>
      <c r="C29" s="26"/>
      <c r="D29" s="33"/>
      <c r="E29" s="32"/>
      <c r="F29" s="91"/>
      <c r="G29" s="36"/>
    </row>
    <row r="30" spans="1:7" customFormat="1" x14ac:dyDescent="0.25">
      <c r="A30" s="55"/>
      <c r="B30" s="15"/>
      <c r="C30" s="26"/>
      <c r="D30" s="33"/>
      <c r="E30" s="32"/>
      <c r="F30" s="91"/>
      <c r="G30" s="36"/>
    </row>
    <row r="31" spans="1:7" customFormat="1" ht="13.8" thickBot="1" x14ac:dyDescent="0.3">
      <c r="A31" s="55"/>
      <c r="B31" s="14"/>
      <c r="C31" s="26"/>
      <c r="D31" s="33"/>
      <c r="E31" s="32"/>
      <c r="F31" s="91"/>
      <c r="G31" s="36"/>
    </row>
    <row r="32" spans="1:7" customFormat="1" ht="46.5" customHeight="1" thickTop="1" thickBot="1" x14ac:dyDescent="0.3">
      <c r="A32" s="55"/>
      <c r="B32" s="392" t="s">
        <v>234</v>
      </c>
      <c r="C32" s="393"/>
      <c r="D32" s="393"/>
      <c r="E32" s="393"/>
      <c r="F32" s="394"/>
      <c r="G32" s="36"/>
    </row>
    <row r="33" spans="1:7" customFormat="1" ht="17.25" customHeight="1" thickTop="1" x14ac:dyDescent="0.7">
      <c r="A33" s="55"/>
      <c r="B33" s="104"/>
      <c r="C33" s="208"/>
      <c r="D33" s="105"/>
      <c r="E33" s="105"/>
      <c r="F33" s="105"/>
      <c r="G33" s="36"/>
    </row>
    <row r="34" spans="1:7" customFormat="1" ht="12.75" customHeight="1" x14ac:dyDescent="0.25">
      <c r="A34" s="55"/>
      <c r="B34" s="14"/>
      <c r="C34" s="26"/>
      <c r="D34" s="33"/>
      <c r="E34" s="32"/>
      <c r="F34" s="91"/>
      <c r="G34" s="36"/>
    </row>
    <row r="35" spans="1:7" customFormat="1" ht="18.600000000000001" x14ac:dyDescent="0.25">
      <c r="A35" s="55"/>
      <c r="B35" s="80" t="s">
        <v>76</v>
      </c>
      <c r="C35" s="7"/>
      <c r="D35" s="33"/>
      <c r="E35" s="32"/>
      <c r="F35" s="91"/>
      <c r="G35" s="36"/>
    </row>
    <row r="36" spans="1:7" customFormat="1" ht="6" customHeight="1" x14ac:dyDescent="0.25">
      <c r="A36" s="55"/>
      <c r="B36" s="80"/>
      <c r="C36" s="26"/>
      <c r="D36" s="33"/>
      <c r="E36" s="32"/>
      <c r="F36" s="91"/>
      <c r="G36" s="36"/>
    </row>
    <row r="37" spans="1:7" customFormat="1" ht="15" x14ac:dyDescent="0.25">
      <c r="A37" s="55"/>
      <c r="B37" s="204" t="s">
        <v>111</v>
      </c>
      <c r="C37" s="27"/>
      <c r="D37" s="33"/>
      <c r="E37" s="32"/>
      <c r="F37" s="91"/>
      <c r="G37" s="36"/>
    </row>
    <row r="38" spans="1:7" customFormat="1" x14ac:dyDescent="0.25">
      <c r="A38" s="55"/>
      <c r="B38" s="5"/>
      <c r="C38" s="27"/>
      <c r="D38" s="33"/>
      <c r="E38" s="32"/>
      <c r="F38" s="91"/>
      <c r="G38" s="36"/>
    </row>
    <row r="39" spans="1:7" customFormat="1" x14ac:dyDescent="0.25">
      <c r="A39" s="55"/>
      <c r="B39" s="5"/>
      <c r="C39" s="27"/>
      <c r="D39" s="33"/>
      <c r="E39" s="32"/>
      <c r="F39" s="91"/>
      <c r="G39" s="36"/>
    </row>
    <row r="40" spans="1:7" customFormat="1" x14ac:dyDescent="0.25">
      <c r="A40" s="55"/>
      <c r="B40" s="5"/>
      <c r="C40" s="27"/>
      <c r="D40" s="33"/>
      <c r="E40" s="32"/>
      <c r="F40" s="91"/>
      <c r="G40" s="36"/>
    </row>
    <row r="41" spans="1:7" customFormat="1" x14ac:dyDescent="0.25">
      <c r="A41" s="55"/>
      <c r="B41" s="5"/>
      <c r="C41" s="27"/>
      <c r="D41" s="33"/>
      <c r="E41" s="32"/>
      <c r="F41" s="91"/>
      <c r="G41" s="36"/>
    </row>
    <row r="42" spans="1:7" customFormat="1" x14ac:dyDescent="0.25">
      <c r="A42" s="55"/>
      <c r="B42" s="79" t="s">
        <v>231</v>
      </c>
      <c r="C42" s="209"/>
      <c r="D42" s="33"/>
      <c r="E42" s="32"/>
      <c r="F42" s="91"/>
      <c r="G42" s="36"/>
    </row>
    <row r="43" spans="1:7" customFormat="1" x14ac:dyDescent="0.25">
      <c r="A43" s="55"/>
      <c r="B43" s="5"/>
      <c r="C43" s="27"/>
      <c r="D43" s="33"/>
      <c r="E43" s="32"/>
      <c r="F43" s="91"/>
      <c r="G43" s="36"/>
    </row>
    <row r="44" spans="1:7" customFormat="1" x14ac:dyDescent="0.25">
      <c r="A44" s="55"/>
      <c r="B44" s="79" t="s">
        <v>230</v>
      </c>
      <c r="C44" s="27"/>
      <c r="D44" s="33"/>
      <c r="E44" s="32"/>
      <c r="F44" s="91"/>
      <c r="G44" s="36"/>
    </row>
    <row r="45" spans="1:7" customFormat="1" x14ac:dyDescent="0.25">
      <c r="A45" s="55"/>
      <c r="B45" s="5"/>
      <c r="C45" s="27"/>
      <c r="D45" s="33"/>
      <c r="E45" s="32"/>
      <c r="F45" s="91"/>
      <c r="G45" s="36"/>
    </row>
    <row r="46" spans="1:7" customFormat="1" x14ac:dyDescent="0.25">
      <c r="A46" s="55"/>
      <c r="B46" s="5"/>
      <c r="C46" s="27"/>
      <c r="D46" s="33"/>
      <c r="E46" s="32"/>
      <c r="F46" s="91"/>
      <c r="G46" s="36"/>
    </row>
    <row r="47" spans="1:7" customFormat="1" x14ac:dyDescent="0.25">
      <c r="A47" s="55"/>
      <c r="B47" s="5"/>
      <c r="C47" s="27"/>
      <c r="D47" s="33"/>
      <c r="E47" s="32"/>
      <c r="F47" s="91"/>
      <c r="G47" s="36"/>
    </row>
    <row r="48" spans="1:7" customFormat="1" x14ac:dyDescent="0.25">
      <c r="A48" s="55"/>
      <c r="B48" s="79" t="s">
        <v>63</v>
      </c>
      <c r="C48" s="209"/>
      <c r="D48" s="33"/>
      <c r="E48" s="32"/>
      <c r="F48" s="91"/>
      <c r="G48" s="36"/>
    </row>
    <row r="49" spans="1:7" customFormat="1" x14ac:dyDescent="0.25">
      <c r="A49" s="55"/>
      <c r="B49" s="5"/>
      <c r="C49" s="27"/>
      <c r="D49" s="33"/>
      <c r="E49" s="32"/>
      <c r="F49" s="91"/>
      <c r="G49" s="36"/>
    </row>
    <row r="50" spans="1:7" customFormat="1" x14ac:dyDescent="0.25">
      <c r="A50" s="55"/>
      <c r="B50" s="5"/>
      <c r="C50" s="27"/>
      <c r="D50" s="33"/>
      <c r="E50" s="32"/>
      <c r="F50" s="91"/>
      <c r="G50" s="36"/>
    </row>
    <row r="51" spans="1:7" customFormat="1" x14ac:dyDescent="0.25">
      <c r="A51" s="55"/>
      <c r="B51" s="5"/>
      <c r="C51" s="27"/>
      <c r="D51" s="33"/>
      <c r="E51" s="32"/>
      <c r="F51" s="91"/>
      <c r="G51" s="36"/>
    </row>
    <row r="52" spans="1:7" customFormat="1" x14ac:dyDescent="0.25">
      <c r="A52" s="55"/>
      <c r="B52" s="5"/>
      <c r="C52" s="27"/>
      <c r="D52" s="33"/>
      <c r="E52" s="32"/>
      <c r="F52" s="91"/>
      <c r="G52" s="36"/>
    </row>
    <row r="53" spans="1:7" customFormat="1" x14ac:dyDescent="0.25">
      <c r="A53" s="55"/>
      <c r="B53" s="5"/>
      <c r="C53" s="27"/>
      <c r="D53" s="33"/>
      <c r="E53" s="32"/>
      <c r="F53" s="91"/>
      <c r="G53" s="36"/>
    </row>
    <row r="54" spans="1:7" customFormat="1" x14ac:dyDescent="0.25">
      <c r="A54" s="55"/>
      <c r="B54" s="5"/>
      <c r="C54" s="27"/>
      <c r="D54" s="33"/>
      <c r="E54" s="32"/>
      <c r="F54" s="91"/>
      <c r="G54" s="36"/>
    </row>
    <row r="55" spans="1:7" customFormat="1" x14ac:dyDescent="0.25">
      <c r="A55" s="103"/>
      <c r="B55" s="395" t="s">
        <v>241</v>
      </c>
      <c r="C55" s="396"/>
      <c r="D55" s="396"/>
      <c r="E55" s="396"/>
      <c r="F55" s="396"/>
      <c r="G55" s="36"/>
    </row>
    <row r="56" spans="1:7" s="222" customFormat="1" x14ac:dyDescent="0.25">
      <c r="A56" s="220">
        <v>1</v>
      </c>
      <c r="B56" s="221" t="s">
        <v>250</v>
      </c>
      <c r="C56" s="47"/>
      <c r="D56" s="48"/>
      <c r="E56" s="49"/>
      <c r="F56" s="49"/>
    </row>
    <row r="57" spans="1:7" s="222" customFormat="1" x14ac:dyDescent="0.25">
      <c r="A57" s="220"/>
      <c r="B57" s="221"/>
      <c r="C57" s="47"/>
      <c r="D57" s="48"/>
      <c r="E57" s="49"/>
      <c r="F57" s="49"/>
    </row>
    <row r="58" spans="1:7" s="222" customFormat="1" x14ac:dyDescent="0.25">
      <c r="A58" s="220" t="s">
        <v>677</v>
      </c>
      <c r="B58" s="221" t="s">
        <v>251</v>
      </c>
      <c r="C58" s="47"/>
      <c r="D58" s="48"/>
      <c r="E58" s="49"/>
      <c r="F58" s="49"/>
    </row>
    <row r="59" spans="1:7" s="222" customFormat="1" x14ac:dyDescent="0.25">
      <c r="A59" s="220"/>
      <c r="B59" s="221"/>
      <c r="C59" s="47"/>
      <c r="D59" s="48"/>
      <c r="E59" s="49"/>
      <c r="F59" s="49"/>
    </row>
    <row r="60" spans="1:7" s="222" customFormat="1" ht="79.2" x14ac:dyDescent="0.25">
      <c r="A60" s="223" t="s">
        <v>678</v>
      </c>
      <c r="B60" s="224" t="s">
        <v>252</v>
      </c>
      <c r="C60" s="47"/>
      <c r="D60" s="48"/>
      <c r="E60" s="49"/>
      <c r="F60" s="49"/>
    </row>
    <row r="61" spans="1:7" s="222" customFormat="1" x14ac:dyDescent="0.25">
      <c r="A61" s="223" t="s">
        <v>679</v>
      </c>
      <c r="B61" s="46" t="s">
        <v>253</v>
      </c>
      <c r="C61" s="47" t="s">
        <v>254</v>
      </c>
      <c r="D61" s="48">
        <v>120</v>
      </c>
      <c r="E61" s="49"/>
      <c r="F61" s="49">
        <f>D61*E61</f>
        <v>0</v>
      </c>
    </row>
    <row r="62" spans="1:7" s="222" customFormat="1" x14ac:dyDescent="0.25">
      <c r="A62" s="223" t="s">
        <v>680</v>
      </c>
      <c r="B62" s="46" t="s">
        <v>255</v>
      </c>
      <c r="C62" s="47" t="s">
        <v>254</v>
      </c>
      <c r="D62" s="48">
        <v>55</v>
      </c>
      <c r="E62" s="49"/>
      <c r="F62" s="49">
        <f>D62*E62</f>
        <v>0</v>
      </c>
    </row>
    <row r="63" spans="1:7" s="222" customFormat="1" x14ac:dyDescent="0.25">
      <c r="A63" s="223" t="s">
        <v>681</v>
      </c>
      <c r="B63" s="46" t="s">
        <v>256</v>
      </c>
      <c r="C63" s="47" t="s">
        <v>24</v>
      </c>
      <c r="D63" s="48">
        <v>25</v>
      </c>
      <c r="E63" s="49"/>
      <c r="F63" s="49">
        <f>D63*E63</f>
        <v>0</v>
      </c>
    </row>
    <row r="64" spans="1:7" s="222" customFormat="1" x14ac:dyDescent="0.25">
      <c r="A64" s="223"/>
      <c r="B64" s="46"/>
      <c r="C64" s="47"/>
      <c r="D64" s="48"/>
      <c r="E64" s="49"/>
      <c r="F64" s="49"/>
    </row>
    <row r="65" spans="1:6" s="222" customFormat="1" ht="192" customHeight="1" x14ac:dyDescent="0.25">
      <c r="A65" s="223" t="s">
        <v>682</v>
      </c>
      <c r="B65" s="377" t="s">
        <v>725</v>
      </c>
      <c r="C65" s="47"/>
      <c r="D65" s="48"/>
      <c r="E65" s="49"/>
      <c r="F65" s="49"/>
    </row>
    <row r="66" spans="1:6" s="222" customFormat="1" x14ac:dyDescent="0.25">
      <c r="A66" s="223" t="s">
        <v>683</v>
      </c>
      <c r="B66" s="46" t="s">
        <v>257</v>
      </c>
      <c r="C66" s="47" t="s">
        <v>254</v>
      </c>
      <c r="D66" s="48">
        <v>50</v>
      </c>
      <c r="E66" s="49"/>
      <c r="F66" s="49">
        <f>D66*E66</f>
        <v>0</v>
      </c>
    </row>
    <row r="67" spans="1:6" s="222" customFormat="1" x14ac:dyDescent="0.25">
      <c r="A67" s="223" t="s">
        <v>684</v>
      </c>
      <c r="B67" s="46" t="s">
        <v>258</v>
      </c>
      <c r="C67" s="47" t="s">
        <v>254</v>
      </c>
      <c r="D67" s="48">
        <v>75</v>
      </c>
      <c r="E67" s="49"/>
      <c r="F67" s="49">
        <f>D67*E67</f>
        <v>0</v>
      </c>
    </row>
    <row r="68" spans="1:6" s="222" customFormat="1" x14ac:dyDescent="0.25">
      <c r="A68" s="223"/>
      <c r="B68" s="46"/>
      <c r="C68" s="47"/>
      <c r="D68" s="48"/>
      <c r="E68" s="49"/>
      <c r="F68" s="49"/>
    </row>
    <row r="69" spans="1:6" s="222" customFormat="1" x14ac:dyDescent="0.25">
      <c r="A69" s="225" t="s">
        <v>677</v>
      </c>
      <c r="B69" s="226" t="str">
        <f xml:space="preserve"> "UKUPNO " &amp;B58</f>
        <v>UKUPNO VODOVOD</v>
      </c>
      <c r="C69" s="51"/>
      <c r="D69" s="52"/>
      <c r="E69" s="53"/>
      <c r="F69" s="53">
        <f>SUM(F59:F68)</f>
        <v>0</v>
      </c>
    </row>
    <row r="70" spans="1:6" s="222" customFormat="1" x14ac:dyDescent="0.25">
      <c r="A70" s="223"/>
      <c r="B70" s="46"/>
      <c r="C70" s="47"/>
      <c r="D70" s="48"/>
      <c r="E70" s="49"/>
      <c r="F70" s="49"/>
    </row>
    <row r="71" spans="1:6" s="222" customFormat="1" x14ac:dyDescent="0.25">
      <c r="A71" s="223"/>
      <c r="B71" s="46"/>
      <c r="C71" s="47"/>
      <c r="D71" s="48"/>
      <c r="E71" s="49"/>
      <c r="F71" s="49"/>
    </row>
    <row r="72" spans="1:6" s="222" customFormat="1" x14ac:dyDescent="0.25">
      <c r="A72" s="220" t="s">
        <v>685</v>
      </c>
      <c r="B72" s="221" t="s">
        <v>260</v>
      </c>
      <c r="C72" s="47"/>
      <c r="D72" s="48"/>
      <c r="E72" s="49"/>
      <c r="F72" s="49"/>
    </row>
    <row r="73" spans="1:6" s="222" customFormat="1" x14ac:dyDescent="0.25">
      <c r="A73" s="220"/>
      <c r="B73" s="221"/>
      <c r="C73" s="47"/>
      <c r="D73" s="48"/>
      <c r="E73" s="49"/>
      <c r="F73" s="49"/>
    </row>
    <row r="74" spans="1:6" s="222" customFormat="1" ht="123" x14ac:dyDescent="0.25">
      <c r="A74" s="223" t="s">
        <v>686</v>
      </c>
      <c r="B74" s="269" t="s">
        <v>726</v>
      </c>
      <c r="C74" s="47"/>
      <c r="D74" s="48"/>
      <c r="E74" s="49"/>
      <c r="F74" s="49"/>
    </row>
    <row r="75" spans="1:6" s="222" customFormat="1" x14ac:dyDescent="0.25">
      <c r="A75" s="223" t="s">
        <v>687</v>
      </c>
      <c r="B75" s="46" t="s">
        <v>261</v>
      </c>
      <c r="C75" s="47" t="s">
        <v>254</v>
      </c>
      <c r="D75" s="48">
        <v>12</v>
      </c>
      <c r="E75" s="49"/>
      <c r="F75" s="49">
        <f>D75*E75</f>
        <v>0</v>
      </c>
    </row>
    <row r="76" spans="1:6" s="222" customFormat="1" x14ac:dyDescent="0.25">
      <c r="A76" s="223" t="s">
        <v>688</v>
      </c>
      <c r="B76" s="46" t="s">
        <v>262</v>
      </c>
      <c r="C76" s="47" t="s">
        <v>254</v>
      </c>
      <c r="D76" s="48">
        <v>24</v>
      </c>
      <c r="E76" s="49"/>
      <c r="F76" s="49">
        <f>D76*E76</f>
        <v>0</v>
      </c>
    </row>
    <row r="77" spans="1:6" s="222" customFormat="1" x14ac:dyDescent="0.25">
      <c r="A77" s="223" t="s">
        <v>689</v>
      </c>
      <c r="B77" s="46" t="s">
        <v>263</v>
      </c>
      <c r="C77" s="47" t="s">
        <v>254</v>
      </c>
      <c r="D77" s="48">
        <v>18</v>
      </c>
      <c r="E77" s="49"/>
      <c r="F77" s="49">
        <f>D77*E77</f>
        <v>0</v>
      </c>
    </row>
    <row r="78" spans="1:6" s="222" customFormat="1" x14ac:dyDescent="0.25">
      <c r="A78" s="223"/>
      <c r="B78" s="46"/>
      <c r="C78" s="47"/>
      <c r="D78" s="48"/>
      <c r="E78" s="49"/>
      <c r="F78" s="49"/>
    </row>
    <row r="79" spans="1:6" s="222" customFormat="1" x14ac:dyDescent="0.25">
      <c r="A79" s="225" t="s">
        <v>685</v>
      </c>
      <c r="B79" s="226" t="str">
        <f xml:space="preserve"> "UKUPNO " &amp;B72</f>
        <v>UKUPNO KANALIZACIJA</v>
      </c>
      <c r="C79" s="51"/>
      <c r="D79" s="52"/>
      <c r="E79" s="53"/>
      <c r="F79" s="53">
        <f>SUM(F74:F78)</f>
        <v>0</v>
      </c>
    </row>
    <row r="80" spans="1:6" s="222" customFormat="1" x14ac:dyDescent="0.25">
      <c r="A80" s="223"/>
      <c r="B80" s="46"/>
      <c r="C80" s="47"/>
      <c r="D80" s="48"/>
      <c r="E80" s="49"/>
      <c r="F80" s="49"/>
    </row>
    <row r="81" spans="1:6" s="222" customFormat="1" x14ac:dyDescent="0.25">
      <c r="A81" s="223"/>
      <c r="B81" s="46"/>
      <c r="C81" s="47"/>
      <c r="D81" s="48"/>
      <c r="E81" s="49"/>
      <c r="F81" s="49"/>
    </row>
    <row r="82" spans="1:6" s="222" customFormat="1" x14ac:dyDescent="0.25">
      <c r="A82" s="220" t="s">
        <v>690</v>
      </c>
      <c r="B82" s="221" t="s">
        <v>264</v>
      </c>
      <c r="C82" s="47"/>
      <c r="D82" s="48"/>
      <c r="E82" s="49"/>
      <c r="F82" s="49"/>
    </row>
    <row r="83" spans="1:6" s="222" customFormat="1" x14ac:dyDescent="0.25">
      <c r="A83" s="220"/>
      <c r="B83" s="221"/>
      <c r="C83" s="47"/>
      <c r="D83" s="48"/>
      <c r="E83" s="49"/>
      <c r="F83" s="49"/>
    </row>
    <row r="84" spans="1:6" s="222" customFormat="1" ht="1.5" customHeight="1" x14ac:dyDescent="0.25">
      <c r="A84" s="223"/>
      <c r="B84" s="46"/>
      <c r="C84" s="47"/>
      <c r="D84" s="48"/>
      <c r="E84" s="49"/>
      <c r="F84" s="49"/>
    </row>
    <row r="85" spans="1:6" s="222" customFormat="1" ht="121.2" customHeight="1" x14ac:dyDescent="0.25">
      <c r="A85" s="223" t="s">
        <v>691</v>
      </c>
      <c r="B85" s="231" t="s">
        <v>662</v>
      </c>
      <c r="C85" s="47" t="s">
        <v>43</v>
      </c>
      <c r="D85" s="48">
        <v>15</v>
      </c>
      <c r="E85" s="49"/>
      <c r="F85" s="49">
        <f>D85*E85</f>
        <v>0</v>
      </c>
    </row>
    <row r="86" spans="1:6" s="222" customFormat="1" x14ac:dyDescent="0.25">
      <c r="A86" s="223"/>
      <c r="B86" s="46"/>
      <c r="C86" s="47"/>
      <c r="D86" s="48"/>
      <c r="E86" s="49"/>
      <c r="F86" s="49"/>
    </row>
    <row r="87" spans="1:6" s="230" customFormat="1" ht="92.4" x14ac:dyDescent="0.25">
      <c r="A87" s="227" t="s">
        <v>692</v>
      </c>
      <c r="B87" s="232" t="s">
        <v>627</v>
      </c>
      <c r="C87" s="47"/>
      <c r="D87" s="228"/>
      <c r="E87" s="229"/>
      <c r="F87" s="229"/>
    </row>
    <row r="88" spans="1:6" s="230" customFormat="1" ht="12" customHeight="1" x14ac:dyDescent="0.25">
      <c r="A88" s="227" t="s">
        <v>693</v>
      </c>
      <c r="B88" s="231" t="s">
        <v>626</v>
      </c>
      <c r="C88" s="47" t="s">
        <v>43</v>
      </c>
      <c r="D88" s="48">
        <v>10</v>
      </c>
      <c r="E88" s="49"/>
      <c r="F88" s="49">
        <f>D88*E88</f>
        <v>0</v>
      </c>
    </row>
    <row r="89" spans="1:6" s="230" customFormat="1" ht="12" customHeight="1" x14ac:dyDescent="0.25">
      <c r="A89" s="227"/>
      <c r="B89" s="231"/>
      <c r="C89" s="47"/>
      <c r="D89" s="48"/>
      <c r="E89" s="49"/>
      <c r="F89" s="49"/>
    </row>
    <row r="90" spans="1:6" s="222" customFormat="1" ht="26.4" x14ac:dyDescent="0.25">
      <c r="A90" s="223" t="s">
        <v>695</v>
      </c>
      <c r="B90" s="231" t="s">
        <v>265</v>
      </c>
      <c r="C90" s="47" t="s">
        <v>43</v>
      </c>
      <c r="D90" s="48">
        <v>10</v>
      </c>
      <c r="E90" s="49"/>
      <c r="F90" s="49">
        <f>D90*E90</f>
        <v>0</v>
      </c>
    </row>
    <row r="91" spans="1:6" s="222" customFormat="1" x14ac:dyDescent="0.25">
      <c r="A91" s="223"/>
      <c r="B91" s="46"/>
      <c r="C91" s="47"/>
      <c r="D91" s="48"/>
      <c r="E91" s="49"/>
      <c r="F91" s="49"/>
    </row>
    <row r="92" spans="1:6" s="222" customFormat="1" ht="26.4" x14ac:dyDescent="0.25">
      <c r="A92" s="223" t="s">
        <v>694</v>
      </c>
      <c r="B92" s="231" t="s">
        <v>266</v>
      </c>
      <c r="C92" s="47" t="s">
        <v>43</v>
      </c>
      <c r="D92" s="48">
        <v>15</v>
      </c>
      <c r="E92" s="49"/>
      <c r="F92" s="49">
        <f>D92*E92</f>
        <v>0</v>
      </c>
    </row>
    <row r="93" spans="1:6" s="222" customFormat="1" x14ac:dyDescent="0.25">
      <c r="A93" s="223"/>
      <c r="B93" s="46"/>
      <c r="C93" s="47"/>
      <c r="D93" s="48"/>
      <c r="E93" s="49"/>
      <c r="F93" s="49"/>
    </row>
    <row r="94" spans="1:6" s="222" customFormat="1" ht="26.4" x14ac:dyDescent="0.25">
      <c r="A94" s="223" t="s">
        <v>696</v>
      </c>
      <c r="B94" s="231" t="s">
        <v>267</v>
      </c>
      <c r="C94" s="47" t="s">
        <v>43</v>
      </c>
      <c r="D94" s="48">
        <v>10</v>
      </c>
      <c r="E94" s="49"/>
      <c r="F94" s="49">
        <f>D94*E94</f>
        <v>0</v>
      </c>
    </row>
    <row r="95" spans="1:6" s="222" customFormat="1" x14ac:dyDescent="0.25">
      <c r="A95" s="223"/>
      <c r="B95" s="46"/>
      <c r="C95" s="47"/>
      <c r="D95" s="48"/>
      <c r="E95" s="49"/>
      <c r="F95" s="49"/>
    </row>
    <row r="96" spans="1:6" s="222" customFormat="1" ht="26.4" x14ac:dyDescent="0.25">
      <c r="A96" s="223" t="s">
        <v>697</v>
      </c>
      <c r="B96" s="231" t="s">
        <v>268</v>
      </c>
      <c r="C96" s="47" t="s">
        <v>43</v>
      </c>
      <c r="D96" s="48">
        <v>15</v>
      </c>
      <c r="E96" s="49"/>
      <c r="F96" s="49">
        <f>D96*E96</f>
        <v>0</v>
      </c>
    </row>
    <row r="97" spans="1:6" s="222" customFormat="1" x14ac:dyDescent="0.25">
      <c r="A97" s="223"/>
      <c r="B97" s="46"/>
      <c r="C97" s="47"/>
      <c r="D97" s="48"/>
      <c r="E97" s="49"/>
      <c r="F97" s="49"/>
    </row>
    <row r="98" spans="1:6" s="222" customFormat="1" ht="26.4" x14ac:dyDescent="0.25">
      <c r="A98" s="223" t="s">
        <v>698</v>
      </c>
      <c r="B98" s="231" t="s">
        <v>269</v>
      </c>
      <c r="C98" s="47" t="s">
        <v>43</v>
      </c>
      <c r="D98" s="48">
        <v>10</v>
      </c>
      <c r="E98" s="49"/>
      <c r="F98" s="49">
        <f>D98*E98</f>
        <v>0</v>
      </c>
    </row>
    <row r="99" spans="1:6" s="222" customFormat="1" x14ac:dyDescent="0.25">
      <c r="A99" s="223"/>
      <c r="B99" s="46"/>
      <c r="C99" s="47"/>
      <c r="D99" s="48"/>
      <c r="E99" s="49"/>
      <c r="F99" s="49"/>
    </row>
    <row r="100" spans="1:6" s="222" customFormat="1" ht="26.4" x14ac:dyDescent="0.25">
      <c r="A100" s="223" t="s">
        <v>699</v>
      </c>
      <c r="B100" s="231" t="s">
        <v>270</v>
      </c>
      <c r="C100" s="47" t="s">
        <v>43</v>
      </c>
      <c r="D100" s="48">
        <v>10</v>
      </c>
      <c r="E100" s="49"/>
      <c r="F100" s="49">
        <f>D100*E100</f>
        <v>0</v>
      </c>
    </row>
    <row r="101" spans="1:6" s="222" customFormat="1" x14ac:dyDescent="0.25">
      <c r="A101" s="223"/>
      <c r="B101" s="46"/>
      <c r="C101" s="47"/>
      <c r="D101" s="48"/>
      <c r="E101" s="49"/>
      <c r="F101" s="49"/>
    </row>
    <row r="102" spans="1:6" s="222" customFormat="1" ht="26.4" x14ac:dyDescent="0.25">
      <c r="A102" s="223" t="s">
        <v>700</v>
      </c>
      <c r="B102" s="231" t="s">
        <v>271</v>
      </c>
      <c r="C102" s="47" t="s">
        <v>43</v>
      </c>
      <c r="D102" s="48">
        <v>1</v>
      </c>
      <c r="E102" s="49"/>
      <c r="F102" s="49">
        <f>D102*E102</f>
        <v>0</v>
      </c>
    </row>
    <row r="103" spans="1:6" s="222" customFormat="1" ht="1.5" customHeight="1" x14ac:dyDescent="0.25">
      <c r="A103" s="223"/>
      <c r="B103" s="46"/>
      <c r="C103" s="47"/>
      <c r="D103" s="48"/>
      <c r="E103" s="49"/>
      <c r="F103" s="49"/>
    </row>
    <row r="104" spans="1:6" s="222" customFormat="1" x14ac:dyDescent="0.25">
      <c r="A104" s="223"/>
      <c r="B104" s="46"/>
      <c r="C104" s="47"/>
      <c r="D104" s="48"/>
      <c r="E104" s="49"/>
      <c r="F104" s="49"/>
    </row>
    <row r="105" spans="1:6" s="222" customFormat="1" ht="92.4" x14ac:dyDescent="0.25">
      <c r="A105" s="223" t="s">
        <v>701</v>
      </c>
      <c r="B105" s="378" t="s">
        <v>727</v>
      </c>
      <c r="C105" s="47"/>
      <c r="D105" s="48"/>
      <c r="E105" s="49"/>
      <c r="F105" s="49"/>
    </row>
    <row r="106" spans="1:6" s="222" customFormat="1" x14ac:dyDescent="0.25">
      <c r="A106" s="223" t="s">
        <v>702</v>
      </c>
      <c r="B106" s="46" t="s">
        <v>628</v>
      </c>
      <c r="C106" s="47" t="s">
        <v>43</v>
      </c>
      <c r="D106" s="48">
        <v>1</v>
      </c>
      <c r="E106" s="49"/>
      <c r="F106" s="49">
        <f>D106*E106</f>
        <v>0</v>
      </c>
    </row>
    <row r="107" spans="1:6" s="222" customFormat="1" x14ac:dyDescent="0.25">
      <c r="A107" s="223"/>
      <c r="B107" s="46"/>
      <c r="C107" s="47"/>
      <c r="D107" s="48"/>
      <c r="E107" s="49"/>
      <c r="F107" s="49"/>
    </row>
    <row r="108" spans="1:6" s="222" customFormat="1" x14ac:dyDescent="0.25">
      <c r="A108" s="223"/>
      <c r="B108" s="224"/>
      <c r="C108" s="47"/>
      <c r="D108" s="48"/>
      <c r="E108" s="49"/>
      <c r="F108" s="49"/>
    </row>
    <row r="109" spans="1:6" s="222" customFormat="1" x14ac:dyDescent="0.25">
      <c r="A109" s="225" t="s">
        <v>690</v>
      </c>
      <c r="B109" s="226" t="str">
        <f xml:space="preserve"> "UKUPNO " &amp;B82</f>
        <v>UKUPNO SANITARIJE</v>
      </c>
      <c r="C109" s="51"/>
      <c r="D109" s="52"/>
      <c r="E109" s="53"/>
      <c r="F109" s="53">
        <f>SUM(F84:F108)</f>
        <v>0</v>
      </c>
    </row>
    <row r="110" spans="1:6" s="222" customFormat="1" x14ac:dyDescent="0.25">
      <c r="A110" s="223"/>
      <c r="B110" s="46"/>
      <c r="C110" s="47"/>
      <c r="D110" s="48"/>
      <c r="E110" s="49"/>
      <c r="F110" s="49"/>
    </row>
    <row r="111" spans="1:6" s="238" customFormat="1" ht="24.9" customHeight="1" x14ac:dyDescent="0.3">
      <c r="A111" s="233">
        <f>A56</f>
        <v>1</v>
      </c>
      <c r="B111" s="234" t="s">
        <v>272</v>
      </c>
      <c r="C111" s="235"/>
      <c r="D111" s="236"/>
      <c r="E111" s="237"/>
      <c r="F111" s="237"/>
    </row>
    <row r="112" spans="1:6" s="244" customFormat="1" ht="15" x14ac:dyDescent="0.25">
      <c r="A112" s="239" t="s">
        <v>677</v>
      </c>
      <c r="B112" s="240" t="str">
        <f xml:space="preserve"> "UKUPNO " &amp; B58 &amp; ":"</f>
        <v>UKUPNO VODOVOD:</v>
      </c>
      <c r="C112" s="241"/>
      <c r="D112" s="242"/>
      <c r="E112" s="243"/>
      <c r="F112" s="243">
        <f>F69</f>
        <v>0</v>
      </c>
    </row>
    <row r="113" spans="1:7" s="244" customFormat="1" ht="15" x14ac:dyDescent="0.25">
      <c r="A113" s="239" t="s">
        <v>685</v>
      </c>
      <c r="B113" s="240" t="str">
        <f xml:space="preserve"> "UKUPNO " &amp; B72 &amp; ":"</f>
        <v>UKUPNO KANALIZACIJA:</v>
      </c>
      <c r="C113" s="241"/>
      <c r="D113" s="242"/>
      <c r="E113" s="243"/>
      <c r="F113" s="243">
        <f>F79</f>
        <v>0</v>
      </c>
    </row>
    <row r="114" spans="1:7" s="244" customFormat="1" ht="15.6" thickBot="1" x14ac:dyDescent="0.3">
      <c r="A114" s="239" t="s">
        <v>690</v>
      </c>
      <c r="B114" s="240" t="str">
        <f xml:space="preserve"> "UKUPNO " &amp; B82 &amp; ":"</f>
        <v>UKUPNO SANITARIJE:</v>
      </c>
      <c r="C114" s="241"/>
      <c r="D114" s="242"/>
      <c r="E114" s="243"/>
      <c r="F114" s="243">
        <f>F109</f>
        <v>0</v>
      </c>
    </row>
    <row r="115" spans="1:7" s="247" customFormat="1" ht="24.9" customHeight="1" thickTop="1" thickBot="1" x14ac:dyDescent="0.3">
      <c r="A115" s="245"/>
      <c r="B115" s="402" t="s">
        <v>273</v>
      </c>
      <c r="C115" s="403"/>
      <c r="D115" s="403"/>
      <c r="E115" s="403"/>
      <c r="F115" s="246">
        <f>SUM(F111:F114)</f>
        <v>0</v>
      </c>
    </row>
    <row r="116" spans="1:7" s="238" customFormat="1" ht="16.2" thickTop="1" x14ac:dyDescent="0.3">
      <c r="A116" s="248"/>
      <c r="B116" s="249"/>
      <c r="C116" s="250"/>
      <c r="D116" s="251"/>
      <c r="E116" s="252"/>
      <c r="F116" s="252"/>
    </row>
    <row r="117" spans="1:7" s="253" customFormat="1" ht="16.2" thickBot="1" x14ac:dyDescent="0.35">
      <c r="A117" s="248"/>
      <c r="B117" s="249" t="s">
        <v>274</v>
      </c>
      <c r="C117" s="250"/>
      <c r="D117" s="251"/>
      <c r="E117" s="252"/>
      <c r="F117" s="252">
        <f>F115/4</f>
        <v>0</v>
      </c>
    </row>
    <row r="118" spans="1:7" s="247" customFormat="1" ht="24.9" customHeight="1" thickTop="1" thickBot="1" x14ac:dyDescent="0.3">
      <c r="A118" s="245"/>
      <c r="B118" s="402" t="s">
        <v>275</v>
      </c>
      <c r="C118" s="403"/>
      <c r="D118" s="403"/>
      <c r="E118" s="403"/>
      <c r="F118" s="246">
        <f>SUM(F115:F117)</f>
        <v>0</v>
      </c>
    </row>
    <row r="119" spans="1:7" s="222" customFormat="1" ht="13.8" thickTop="1" x14ac:dyDescent="0.25">
      <c r="A119" s="223"/>
      <c r="B119" s="46"/>
      <c r="C119" s="47"/>
      <c r="D119" s="48"/>
      <c r="E119" s="49"/>
      <c r="F119" s="49"/>
    </row>
    <row r="120" spans="1:7" x14ac:dyDescent="0.25">
      <c r="A120" s="2"/>
      <c r="B120" s="254" t="s">
        <v>241</v>
      </c>
      <c r="C120" s="2"/>
      <c r="D120" s="2"/>
      <c r="E120" s="2"/>
      <c r="F120" s="2"/>
      <c r="G120" s="2"/>
    </row>
    <row r="121" spans="1:7" x14ac:dyDescent="0.25">
      <c r="A121" s="2"/>
      <c r="C121" s="255" t="s">
        <v>276</v>
      </c>
      <c r="D121" s="2"/>
      <c r="E121" s="2"/>
      <c r="F121" s="2"/>
      <c r="G121" s="2"/>
    </row>
    <row r="122" spans="1:7" x14ac:dyDescent="0.25">
      <c r="A122" s="2"/>
      <c r="C122" s="256" t="str">
        <f>CProj</f>
        <v>Marina Kolač, dipl. ing. arh.</v>
      </c>
      <c r="D122" s="2"/>
      <c r="E122" s="2"/>
      <c r="F122" s="2"/>
      <c r="G122" s="2"/>
    </row>
    <row r="123" spans="1:7" x14ac:dyDescent="0.25">
      <c r="A123" s="2"/>
      <c r="C123" s="257"/>
      <c r="D123" s="2"/>
      <c r="E123" s="2"/>
      <c r="F123" s="2"/>
      <c r="G123" s="2"/>
    </row>
  </sheetData>
  <mergeCells count="5">
    <mergeCell ref="B9:F9"/>
    <mergeCell ref="B32:F32"/>
    <mergeCell ref="B55:F55"/>
    <mergeCell ref="B115:E115"/>
    <mergeCell ref="B118:E118"/>
  </mergeCells>
  <pageMargins left="0.98425196850393704" right="0.74803149606299213" top="0.78740157480314965" bottom="0.78740157480314965" header="0.51181102362204722" footer="0.51181102362204722"/>
  <pageSetup paperSize="9" fitToHeight="0" orientation="portrait" r:id="rId1"/>
  <headerFooter alignWithMargins="0">
    <oddFooter xml:space="preserve">&amp;R&amp;P     </oddFooter>
  </headerFooter>
  <rowBreaks count="3" manualBreakCount="3">
    <brk id="55" max="5" man="1"/>
    <brk id="80" max="5" man="1"/>
    <brk id="10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189"/>
  <sheetViews>
    <sheetView tabSelected="1" showWhiteSpace="0" view="pageLayout" topLeftCell="A180" zoomScale="110" zoomScaleNormal="100" zoomScaleSheetLayoutView="100" zoomScalePageLayoutView="110" workbookViewId="0">
      <selection activeCell="B160" sqref="B160"/>
    </sheetView>
  </sheetViews>
  <sheetFormatPr defaultColWidth="9.109375" defaultRowHeight="13.2" x14ac:dyDescent="0.25"/>
  <cols>
    <col min="1" max="1" width="4" style="284" customWidth="1"/>
    <col min="2" max="2" width="44.33203125" style="194" customWidth="1"/>
    <col min="3" max="3" width="7.5546875" style="368" customWidth="1"/>
    <col min="4" max="4" width="9" style="368" customWidth="1"/>
    <col min="5" max="5" width="13.33203125" style="369" bestFit="1" customWidth="1"/>
    <col min="6" max="6" width="13.6640625" style="370" customWidth="1"/>
    <col min="7" max="7" width="9.109375" style="194"/>
    <col min="8" max="8" width="9.109375" style="276"/>
    <col min="9" max="16" width="9.109375" style="194"/>
    <col min="17" max="17" width="11.33203125" style="194" customWidth="1"/>
    <col min="18" max="16384" width="9.109375" style="194"/>
  </cols>
  <sheetData>
    <row r="1" spans="1:8" s="299" customFormat="1" x14ac:dyDescent="0.25">
      <c r="A1" s="280"/>
      <c r="B1" s="296"/>
      <c r="C1" s="297"/>
      <c r="D1" s="371"/>
      <c r="E1" s="196"/>
      <c r="F1" s="298"/>
      <c r="H1" s="276"/>
    </row>
    <row r="2" spans="1:8" s="299" customFormat="1" x14ac:dyDescent="0.25">
      <c r="A2" s="280"/>
      <c r="B2" s="296"/>
      <c r="C2" s="297"/>
      <c r="D2" s="371"/>
      <c r="E2" s="196"/>
      <c r="F2" s="298"/>
      <c r="H2" s="276"/>
    </row>
    <row r="3" spans="1:8" s="299" customFormat="1" x14ac:dyDescent="0.25">
      <c r="A3" s="280"/>
      <c r="B3" s="296"/>
      <c r="C3" s="297"/>
      <c r="D3" s="371"/>
      <c r="E3" s="196"/>
      <c r="F3" s="298"/>
      <c r="H3" s="276"/>
    </row>
    <row r="4" spans="1:8" s="299" customFormat="1" x14ac:dyDescent="0.25">
      <c r="A4" s="280"/>
      <c r="B4" s="296"/>
      <c r="C4" s="297"/>
      <c r="D4" s="371"/>
      <c r="E4" s="196"/>
      <c r="F4" s="298"/>
      <c r="H4" s="276"/>
    </row>
    <row r="5" spans="1:8" s="299" customFormat="1" x14ac:dyDescent="0.25">
      <c r="A5" s="281"/>
      <c r="B5" s="300"/>
      <c r="C5" s="301"/>
      <c r="D5" s="372"/>
      <c r="E5" s="302"/>
      <c r="F5" s="303"/>
      <c r="H5" s="276"/>
    </row>
    <row r="6" spans="1:8" s="299" customFormat="1" x14ac:dyDescent="0.25">
      <c r="A6" s="281"/>
      <c r="B6" s="300"/>
      <c r="C6" s="301"/>
      <c r="D6" s="372"/>
      <c r="E6" s="302"/>
      <c r="F6" s="303"/>
      <c r="H6" s="276"/>
    </row>
    <row r="7" spans="1:8" s="299" customFormat="1" x14ac:dyDescent="0.25">
      <c r="A7" s="282"/>
      <c r="B7" s="304" t="s">
        <v>60</v>
      </c>
      <c r="C7" s="305"/>
      <c r="D7" s="371"/>
      <c r="E7" s="196"/>
      <c r="F7" s="298"/>
      <c r="H7" s="276"/>
    </row>
    <row r="8" spans="1:8" s="299" customFormat="1" ht="5.0999999999999996" customHeight="1" x14ac:dyDescent="0.25">
      <c r="A8" s="280"/>
      <c r="B8" s="304"/>
      <c r="C8" s="305"/>
      <c r="D8" s="371"/>
      <c r="E8" s="196"/>
      <c r="F8" s="298"/>
      <c r="H8" s="276"/>
    </row>
    <row r="9" spans="1:8" s="306" customFormat="1" ht="31.5" customHeight="1" x14ac:dyDescent="0.25">
      <c r="A9" s="283"/>
      <c r="B9" s="385" t="s">
        <v>105</v>
      </c>
      <c r="C9" s="385"/>
      <c r="D9" s="385"/>
      <c r="E9" s="385"/>
      <c r="F9" s="385"/>
      <c r="H9" s="307"/>
    </row>
    <row r="10" spans="1:8" s="306" customFormat="1" ht="13.8" x14ac:dyDescent="0.25">
      <c r="A10" s="283"/>
      <c r="B10" s="308"/>
      <c r="C10" s="309"/>
      <c r="D10" s="309"/>
      <c r="E10" s="309"/>
      <c r="F10" s="310"/>
      <c r="H10" s="307"/>
    </row>
    <row r="11" spans="1:8" s="299" customFormat="1" x14ac:dyDescent="0.25">
      <c r="A11" s="284"/>
      <c r="B11" s="194"/>
      <c r="C11" s="305"/>
      <c r="D11" s="371"/>
      <c r="E11" s="196"/>
      <c r="F11" s="298"/>
      <c r="H11" s="276"/>
    </row>
    <row r="12" spans="1:8" s="299" customFormat="1" x14ac:dyDescent="0.25">
      <c r="A12" s="280"/>
      <c r="B12" s="304" t="s">
        <v>2</v>
      </c>
      <c r="C12" s="305"/>
      <c r="D12" s="371"/>
      <c r="E12" s="196"/>
      <c r="F12" s="298"/>
      <c r="H12" s="276"/>
    </row>
    <row r="13" spans="1:8" s="299" customFormat="1" ht="5.0999999999999996" customHeight="1" x14ac:dyDescent="0.25">
      <c r="A13" s="280"/>
      <c r="B13" s="304"/>
      <c r="C13" s="305"/>
      <c r="D13" s="371"/>
      <c r="E13" s="196"/>
      <c r="F13" s="298"/>
      <c r="H13" s="276"/>
    </row>
    <row r="14" spans="1:8" s="299" customFormat="1" x14ac:dyDescent="0.25">
      <c r="A14" s="284"/>
      <c r="B14" s="311" t="s">
        <v>106</v>
      </c>
      <c r="C14" s="305"/>
      <c r="D14" s="371"/>
      <c r="E14" s="196"/>
      <c r="F14" s="298"/>
      <c r="H14" s="276"/>
    </row>
    <row r="15" spans="1:8" s="299" customFormat="1" x14ac:dyDescent="0.25">
      <c r="A15" s="284"/>
      <c r="B15" s="311" t="s">
        <v>107</v>
      </c>
      <c r="C15" s="305"/>
      <c r="D15" s="371"/>
      <c r="E15" s="196"/>
      <c r="F15" s="298"/>
      <c r="H15" s="276"/>
    </row>
    <row r="16" spans="1:8" s="299" customFormat="1" x14ac:dyDescent="0.25">
      <c r="A16" s="284"/>
      <c r="B16" s="194" t="s">
        <v>108</v>
      </c>
      <c r="C16" s="305"/>
      <c r="D16" s="371"/>
      <c r="E16" s="196"/>
      <c r="F16" s="298"/>
      <c r="H16" s="276"/>
    </row>
    <row r="17" spans="1:8" s="299" customFormat="1" x14ac:dyDescent="0.25">
      <c r="A17" s="284"/>
      <c r="B17" s="311"/>
      <c r="C17" s="305"/>
      <c r="D17" s="371"/>
      <c r="E17" s="196"/>
      <c r="F17" s="298"/>
      <c r="H17" s="276"/>
    </row>
    <row r="18" spans="1:8" s="299" customFormat="1" x14ac:dyDescent="0.25">
      <c r="A18" s="282"/>
      <c r="B18" s="304" t="s">
        <v>3</v>
      </c>
      <c r="C18" s="305"/>
      <c r="D18" s="371"/>
      <c r="E18" s="196"/>
      <c r="F18" s="298"/>
      <c r="H18" s="276"/>
    </row>
    <row r="19" spans="1:8" s="299" customFormat="1" ht="5.0999999999999996" customHeight="1" x14ac:dyDescent="0.25">
      <c r="A19" s="280"/>
      <c r="B19" s="304"/>
      <c r="C19" s="305"/>
      <c r="D19" s="371"/>
      <c r="E19" s="196"/>
      <c r="F19" s="298"/>
      <c r="H19" s="276"/>
    </row>
    <row r="20" spans="1:8" s="299" customFormat="1" x14ac:dyDescent="0.25">
      <c r="A20" s="284"/>
      <c r="B20" s="312" t="s">
        <v>109</v>
      </c>
      <c r="C20" s="305"/>
      <c r="D20" s="371"/>
      <c r="E20" s="196"/>
      <c r="F20" s="298"/>
      <c r="H20" s="276"/>
    </row>
    <row r="21" spans="1:8" s="299" customFormat="1" x14ac:dyDescent="0.25">
      <c r="A21" s="284"/>
      <c r="B21" s="311"/>
      <c r="C21" s="305"/>
      <c r="D21" s="371"/>
      <c r="E21" s="196"/>
      <c r="F21" s="298"/>
      <c r="H21" s="276"/>
    </row>
    <row r="22" spans="1:8" s="299" customFormat="1" x14ac:dyDescent="0.25">
      <c r="A22" s="284"/>
      <c r="B22" s="312"/>
      <c r="C22" s="305"/>
      <c r="D22" s="371"/>
      <c r="E22" s="196"/>
      <c r="F22" s="298"/>
      <c r="H22" s="276"/>
    </row>
    <row r="23" spans="1:8" s="299" customFormat="1" x14ac:dyDescent="0.25">
      <c r="A23" s="282"/>
      <c r="B23" s="304" t="s">
        <v>4</v>
      </c>
      <c r="C23" s="305"/>
      <c r="D23" s="371"/>
      <c r="E23" s="196"/>
      <c r="F23" s="298"/>
      <c r="H23" s="276"/>
    </row>
    <row r="24" spans="1:8" s="299" customFormat="1" ht="5.0999999999999996" customHeight="1" x14ac:dyDescent="0.25">
      <c r="A24" s="280"/>
      <c r="B24" s="304"/>
      <c r="C24" s="305"/>
      <c r="D24" s="371"/>
      <c r="E24" s="196"/>
      <c r="F24" s="298"/>
      <c r="H24" s="276"/>
    </row>
    <row r="25" spans="1:8" s="299" customFormat="1" x14ac:dyDescent="0.25">
      <c r="A25" s="282"/>
      <c r="B25" s="311" t="s">
        <v>64</v>
      </c>
      <c r="C25" s="305"/>
      <c r="D25" s="371"/>
      <c r="E25" s="196"/>
      <c r="F25" s="298"/>
      <c r="H25" s="276"/>
    </row>
    <row r="26" spans="1:8" s="299" customFormat="1" x14ac:dyDescent="0.25">
      <c r="A26" s="280"/>
      <c r="B26" s="311" t="s">
        <v>65</v>
      </c>
      <c r="C26" s="305"/>
      <c r="D26" s="371"/>
      <c r="E26" s="196"/>
      <c r="F26" s="298"/>
      <c r="H26" s="276"/>
    </row>
    <row r="27" spans="1:8" s="299" customFormat="1" x14ac:dyDescent="0.25">
      <c r="A27" s="282"/>
      <c r="B27" s="194" t="s">
        <v>110</v>
      </c>
      <c r="C27" s="305"/>
      <c r="D27" s="371"/>
      <c r="E27" s="196"/>
      <c r="F27" s="298"/>
      <c r="H27" s="276"/>
    </row>
    <row r="28" spans="1:8" s="299" customFormat="1" x14ac:dyDescent="0.25">
      <c r="A28" s="280"/>
      <c r="B28" s="313"/>
      <c r="C28" s="305"/>
      <c r="D28" s="371"/>
      <c r="E28" s="196"/>
      <c r="F28" s="298"/>
      <c r="H28" s="276"/>
    </row>
    <row r="29" spans="1:8" s="299" customFormat="1" x14ac:dyDescent="0.25">
      <c r="A29" s="280"/>
      <c r="B29" s="313"/>
      <c r="C29" s="305"/>
      <c r="D29" s="371"/>
      <c r="E29" s="196"/>
      <c r="F29" s="298"/>
      <c r="H29" s="276"/>
    </row>
    <row r="30" spans="1:8" s="299" customFormat="1" x14ac:dyDescent="0.25">
      <c r="A30" s="280"/>
      <c r="B30" s="313"/>
      <c r="C30" s="305"/>
      <c r="D30" s="371"/>
      <c r="E30" s="196"/>
      <c r="F30" s="298"/>
      <c r="H30" s="276"/>
    </row>
    <row r="31" spans="1:8" s="299" customFormat="1" ht="13.8" thickBot="1" x14ac:dyDescent="0.3">
      <c r="A31" s="280"/>
      <c r="B31" s="314"/>
      <c r="C31" s="305"/>
      <c r="D31" s="371"/>
      <c r="E31" s="196"/>
      <c r="F31" s="298"/>
      <c r="H31" s="276"/>
    </row>
    <row r="32" spans="1:8" s="299" customFormat="1" ht="46.5" customHeight="1" thickTop="1" thickBot="1" x14ac:dyDescent="0.3">
      <c r="A32" s="280"/>
      <c r="B32" s="392" t="s">
        <v>229</v>
      </c>
      <c r="C32" s="393"/>
      <c r="D32" s="393"/>
      <c r="E32" s="393"/>
      <c r="F32" s="394"/>
      <c r="H32" s="276"/>
    </row>
    <row r="33" spans="1:8" s="299" customFormat="1" ht="17.25" customHeight="1" thickTop="1" x14ac:dyDescent="0.25">
      <c r="A33" s="280"/>
      <c r="B33" s="315"/>
      <c r="C33" s="316"/>
      <c r="D33" s="316"/>
      <c r="E33" s="317"/>
      <c r="F33" s="317"/>
      <c r="H33" s="276"/>
    </row>
    <row r="34" spans="1:8" s="299" customFormat="1" ht="12.75" customHeight="1" x14ac:dyDescent="0.25">
      <c r="A34" s="280"/>
      <c r="B34" s="314"/>
      <c r="C34" s="305"/>
      <c r="D34" s="371"/>
      <c r="E34" s="196"/>
      <c r="F34" s="298"/>
      <c r="H34" s="276"/>
    </row>
    <row r="35" spans="1:8" s="299" customFormat="1" ht="18.600000000000001" x14ac:dyDescent="0.25">
      <c r="A35" s="280"/>
      <c r="B35" s="318" t="s">
        <v>76</v>
      </c>
      <c r="C35" s="319"/>
      <c r="D35" s="371"/>
      <c r="E35" s="196"/>
      <c r="F35" s="298"/>
      <c r="H35" s="276"/>
    </row>
    <row r="36" spans="1:8" s="299" customFormat="1" ht="6" customHeight="1" x14ac:dyDescent="0.25">
      <c r="A36" s="280"/>
      <c r="B36" s="318"/>
      <c r="C36" s="305"/>
      <c r="D36" s="371"/>
      <c r="E36" s="196"/>
      <c r="F36" s="298"/>
      <c r="H36" s="276"/>
    </row>
    <row r="37" spans="1:8" s="299" customFormat="1" ht="15" x14ac:dyDescent="0.25">
      <c r="A37" s="280"/>
      <c r="B37" s="320" t="s">
        <v>111</v>
      </c>
      <c r="C37" s="297"/>
      <c r="D37" s="371"/>
      <c r="E37" s="196"/>
      <c r="F37" s="298"/>
      <c r="H37" s="276"/>
    </row>
    <row r="38" spans="1:8" s="299" customFormat="1" x14ac:dyDescent="0.25">
      <c r="A38" s="280"/>
      <c r="B38" s="296"/>
      <c r="C38" s="297"/>
      <c r="D38" s="371"/>
      <c r="E38" s="196"/>
      <c r="F38" s="298"/>
      <c r="H38" s="276"/>
    </row>
    <row r="39" spans="1:8" s="299" customFormat="1" x14ac:dyDescent="0.25">
      <c r="A39" s="280"/>
      <c r="B39" s="296"/>
      <c r="C39" s="297"/>
      <c r="D39" s="371"/>
      <c r="E39" s="196"/>
      <c r="F39" s="298"/>
      <c r="H39" s="276"/>
    </row>
    <row r="40" spans="1:8" s="299" customFormat="1" x14ac:dyDescent="0.25">
      <c r="A40" s="280"/>
      <c r="B40" s="296"/>
      <c r="C40" s="297"/>
      <c r="D40" s="371"/>
      <c r="E40" s="196"/>
      <c r="F40" s="298"/>
      <c r="H40" s="276"/>
    </row>
    <row r="41" spans="1:8" s="299" customFormat="1" x14ac:dyDescent="0.25">
      <c r="A41" s="280"/>
      <c r="B41" s="296"/>
      <c r="C41" s="297"/>
      <c r="D41" s="371"/>
      <c r="E41" s="196"/>
      <c r="F41" s="298"/>
      <c r="H41" s="276"/>
    </row>
    <row r="42" spans="1:8" s="299" customFormat="1" x14ac:dyDescent="0.25">
      <c r="A42" s="280"/>
      <c r="B42" s="321" t="s">
        <v>233</v>
      </c>
      <c r="C42" s="322"/>
      <c r="D42" s="371"/>
      <c r="E42" s="196"/>
      <c r="F42" s="298"/>
      <c r="H42" s="276"/>
    </row>
    <row r="43" spans="1:8" s="299" customFormat="1" x14ac:dyDescent="0.25">
      <c r="A43" s="280"/>
      <c r="B43" s="296"/>
      <c r="C43" s="297"/>
      <c r="D43" s="371"/>
      <c r="E43" s="196"/>
      <c r="F43" s="298"/>
      <c r="H43" s="276"/>
    </row>
    <row r="44" spans="1:8" s="299" customFormat="1" x14ac:dyDescent="0.25">
      <c r="A44" s="280"/>
      <c r="B44" s="321" t="s">
        <v>232</v>
      </c>
      <c r="C44" s="297"/>
      <c r="D44" s="371"/>
      <c r="E44" s="196"/>
      <c r="F44" s="298"/>
      <c r="H44" s="276"/>
    </row>
    <row r="45" spans="1:8" s="299" customFormat="1" x14ac:dyDescent="0.25">
      <c r="A45" s="280"/>
      <c r="B45" s="296"/>
      <c r="C45" s="297"/>
      <c r="D45" s="371"/>
      <c r="E45" s="196"/>
      <c r="F45" s="298"/>
      <c r="H45" s="276"/>
    </row>
    <row r="46" spans="1:8" s="299" customFormat="1" x14ac:dyDescent="0.25">
      <c r="A46" s="280"/>
      <c r="B46" s="296"/>
      <c r="C46" s="297"/>
      <c r="D46" s="371"/>
      <c r="E46" s="196"/>
      <c r="F46" s="298"/>
      <c r="H46" s="276"/>
    </row>
    <row r="47" spans="1:8" s="299" customFormat="1" x14ac:dyDescent="0.25">
      <c r="A47" s="280"/>
      <c r="B47" s="296"/>
      <c r="C47" s="297"/>
      <c r="D47" s="371"/>
      <c r="E47" s="196"/>
      <c r="F47" s="298"/>
      <c r="H47" s="276"/>
    </row>
    <row r="48" spans="1:8" s="299" customFormat="1" x14ac:dyDescent="0.25">
      <c r="A48" s="280"/>
      <c r="B48" s="321" t="s">
        <v>63</v>
      </c>
      <c r="C48" s="322"/>
      <c r="D48" s="371"/>
      <c r="E48" s="196"/>
      <c r="F48" s="298"/>
      <c r="H48" s="276"/>
    </row>
    <row r="49" spans="1:8" s="299" customFormat="1" x14ac:dyDescent="0.25">
      <c r="A49" s="280"/>
      <c r="B49" s="296"/>
      <c r="C49" s="297"/>
      <c r="D49" s="371"/>
      <c r="E49" s="196"/>
      <c r="F49" s="298"/>
      <c r="H49" s="276"/>
    </row>
    <row r="50" spans="1:8" s="299" customFormat="1" x14ac:dyDescent="0.25">
      <c r="A50" s="280"/>
      <c r="B50" s="296"/>
      <c r="C50" s="297"/>
      <c r="D50" s="371"/>
      <c r="E50" s="196"/>
      <c r="F50" s="298"/>
      <c r="H50" s="276"/>
    </row>
    <row r="51" spans="1:8" s="299" customFormat="1" x14ac:dyDescent="0.25">
      <c r="A51" s="280"/>
      <c r="B51" s="296"/>
      <c r="C51" s="297"/>
      <c r="D51" s="371"/>
      <c r="E51" s="196"/>
      <c r="F51" s="298"/>
      <c r="H51" s="276"/>
    </row>
    <row r="52" spans="1:8" s="299" customFormat="1" x14ac:dyDescent="0.25">
      <c r="A52" s="280"/>
      <c r="B52" s="296"/>
      <c r="C52" s="297"/>
      <c r="D52" s="371"/>
      <c r="E52" s="196"/>
      <c r="F52" s="298"/>
      <c r="H52" s="276"/>
    </row>
    <row r="53" spans="1:8" s="299" customFormat="1" x14ac:dyDescent="0.25">
      <c r="A53" s="280"/>
      <c r="B53" s="296"/>
      <c r="C53" s="297"/>
      <c r="D53" s="371"/>
      <c r="E53" s="196"/>
      <c r="F53" s="298"/>
      <c r="H53" s="276"/>
    </row>
    <row r="54" spans="1:8" s="299" customFormat="1" x14ac:dyDescent="0.25">
      <c r="A54" s="280"/>
      <c r="B54" s="296"/>
      <c r="C54" s="297"/>
      <c r="D54" s="371"/>
      <c r="E54" s="196"/>
      <c r="F54" s="298"/>
      <c r="H54" s="276"/>
    </row>
    <row r="55" spans="1:8" s="299" customFormat="1" x14ac:dyDescent="0.25">
      <c r="A55" s="280"/>
      <c r="B55" s="296"/>
      <c r="C55" s="297"/>
      <c r="D55" s="371"/>
      <c r="E55" s="196"/>
      <c r="F55" s="298"/>
      <c r="H55" s="276"/>
    </row>
    <row r="56" spans="1:8" s="299" customFormat="1" x14ac:dyDescent="0.25">
      <c r="A56" s="285"/>
      <c r="B56" s="395" t="s">
        <v>241</v>
      </c>
      <c r="C56" s="396"/>
      <c r="D56" s="396"/>
      <c r="E56" s="396"/>
      <c r="F56" s="396"/>
      <c r="H56" s="276"/>
    </row>
    <row r="57" spans="1:8" ht="15.6" x14ac:dyDescent="0.25">
      <c r="A57" s="404" t="s">
        <v>316</v>
      </c>
      <c r="B57" s="405"/>
      <c r="C57" s="405"/>
      <c r="D57" s="405"/>
      <c r="E57" s="405"/>
      <c r="F57" s="406"/>
      <c r="H57" s="194"/>
    </row>
    <row r="58" spans="1:8" x14ac:dyDescent="0.25">
      <c r="A58" s="407" t="s">
        <v>315</v>
      </c>
      <c r="B58" s="407"/>
      <c r="C58" s="407"/>
      <c r="D58" s="407"/>
      <c r="E58" s="407"/>
      <c r="F58" s="407"/>
      <c r="H58" s="194"/>
    </row>
    <row r="59" spans="1:8" ht="26.4" x14ac:dyDescent="0.25">
      <c r="A59" s="278" t="s">
        <v>625</v>
      </c>
      <c r="B59" s="265" t="s">
        <v>314</v>
      </c>
      <c r="C59" s="266" t="s">
        <v>623</v>
      </c>
      <c r="D59" s="266" t="s">
        <v>313</v>
      </c>
      <c r="E59" s="267" t="s">
        <v>312</v>
      </c>
      <c r="F59" s="268" t="s">
        <v>624</v>
      </c>
      <c r="H59" s="194"/>
    </row>
    <row r="60" spans="1:8" x14ac:dyDescent="0.25">
      <c r="A60" s="286" t="s">
        <v>311</v>
      </c>
      <c r="B60" s="408" t="s">
        <v>310</v>
      </c>
      <c r="C60" s="409"/>
      <c r="D60" s="409"/>
      <c r="E60" s="409"/>
      <c r="F60" s="410"/>
      <c r="H60" s="194"/>
    </row>
    <row r="61" spans="1:8" ht="34.200000000000003" x14ac:dyDescent="0.25">
      <c r="A61" s="287"/>
      <c r="B61" s="323" t="s">
        <v>668</v>
      </c>
      <c r="C61" s="324"/>
      <c r="D61" s="290"/>
      <c r="E61" s="325"/>
      <c r="F61" s="326"/>
      <c r="H61" s="194"/>
    </row>
    <row r="62" spans="1:8" x14ac:dyDescent="0.25">
      <c r="A62" s="288" t="s">
        <v>286</v>
      </c>
      <c r="B62" s="277" t="s">
        <v>309</v>
      </c>
      <c r="C62" s="324" t="s">
        <v>308</v>
      </c>
      <c r="D62" s="290">
        <v>1</v>
      </c>
      <c r="E62" s="274"/>
      <c r="F62" s="326">
        <f>E62*D62</f>
        <v>0</v>
      </c>
      <c r="H62" s="194"/>
    </row>
    <row r="63" spans="1:8" ht="22.8" x14ac:dyDescent="0.25">
      <c r="A63" s="288" t="s">
        <v>307</v>
      </c>
      <c r="B63" s="277" t="s">
        <v>663</v>
      </c>
      <c r="C63" s="324" t="s">
        <v>24</v>
      </c>
      <c r="D63" s="290">
        <v>1</v>
      </c>
      <c r="E63" s="274"/>
      <c r="F63" s="326">
        <f>E63*D63</f>
        <v>0</v>
      </c>
      <c r="H63" s="194"/>
    </row>
    <row r="64" spans="1:8" ht="22.8" x14ac:dyDescent="0.25">
      <c r="A64" s="288" t="s">
        <v>302</v>
      </c>
      <c r="B64" s="277" t="s">
        <v>664</v>
      </c>
      <c r="C64" s="324" t="s">
        <v>24</v>
      </c>
      <c r="D64" s="290">
        <v>4</v>
      </c>
      <c r="E64" s="274"/>
      <c r="F64" s="326">
        <f>E64*D64</f>
        <v>0</v>
      </c>
      <c r="H64" s="194"/>
    </row>
    <row r="65" spans="1:8" ht="22.8" x14ac:dyDescent="0.25">
      <c r="A65" s="288" t="s">
        <v>306</v>
      </c>
      <c r="B65" s="277" t="s">
        <v>665</v>
      </c>
      <c r="C65" s="324" t="s">
        <v>24</v>
      </c>
      <c r="D65" s="290">
        <v>4</v>
      </c>
      <c r="E65" s="274"/>
      <c r="F65" s="326">
        <f>E65*D65</f>
        <v>0</v>
      </c>
      <c r="H65" s="194"/>
    </row>
    <row r="66" spans="1:8" ht="22.8" x14ac:dyDescent="0.25">
      <c r="A66" s="288" t="s">
        <v>299</v>
      </c>
      <c r="B66" s="277" t="s">
        <v>666</v>
      </c>
      <c r="C66" s="324" t="s">
        <v>24</v>
      </c>
      <c r="D66" s="290">
        <v>1</v>
      </c>
      <c r="E66" s="274"/>
      <c r="F66" s="326">
        <f>E66*D66</f>
        <v>0</v>
      </c>
      <c r="H66" s="194"/>
    </row>
    <row r="67" spans="1:8" x14ac:dyDescent="0.25">
      <c r="A67" s="289"/>
      <c r="B67" s="327" t="s">
        <v>305</v>
      </c>
      <c r="C67" s="273"/>
      <c r="D67" s="273"/>
      <c r="E67" s="328"/>
      <c r="F67" s="329">
        <f>SUM(F61:F66)</f>
        <v>0</v>
      </c>
      <c r="H67" s="194"/>
    </row>
    <row r="68" spans="1:8" x14ac:dyDescent="0.25">
      <c r="A68" s="287"/>
      <c r="B68" s="277"/>
      <c r="C68" s="290"/>
      <c r="D68" s="290"/>
      <c r="E68" s="330"/>
      <c r="F68" s="331"/>
      <c r="H68" s="194"/>
    </row>
    <row r="69" spans="1:8" x14ac:dyDescent="0.25">
      <c r="A69" s="286" t="s">
        <v>281</v>
      </c>
      <c r="B69" s="411" t="s">
        <v>304</v>
      </c>
      <c r="C69" s="411"/>
      <c r="D69" s="411"/>
      <c r="E69" s="411"/>
      <c r="F69" s="411"/>
      <c r="H69" s="194"/>
    </row>
    <row r="70" spans="1:8" ht="34.200000000000003" x14ac:dyDescent="0.25">
      <c r="A70" s="287"/>
      <c r="B70" s="332" t="s">
        <v>669</v>
      </c>
      <c r="C70" s="290"/>
      <c r="D70" s="290"/>
      <c r="E70" s="333"/>
      <c r="F70" s="331"/>
      <c r="H70" s="194"/>
    </row>
    <row r="71" spans="1:8" ht="22.8" x14ac:dyDescent="0.25">
      <c r="A71" s="287" t="s">
        <v>286</v>
      </c>
      <c r="B71" s="277" t="s">
        <v>303</v>
      </c>
      <c r="C71" s="290" t="s">
        <v>24</v>
      </c>
      <c r="D71" s="290">
        <v>4</v>
      </c>
      <c r="E71" s="274"/>
      <c r="F71" s="334">
        <f>E71*D71</f>
        <v>0</v>
      </c>
      <c r="H71" s="194"/>
    </row>
    <row r="72" spans="1:8" ht="22.8" x14ac:dyDescent="0.25">
      <c r="A72" s="287" t="s">
        <v>307</v>
      </c>
      <c r="B72" s="277" t="s">
        <v>301</v>
      </c>
      <c r="C72" s="290" t="s">
        <v>24</v>
      </c>
      <c r="D72" s="290">
        <v>4</v>
      </c>
      <c r="E72" s="274"/>
      <c r="F72" s="334">
        <f>E72*D72</f>
        <v>0</v>
      </c>
    </row>
    <row r="73" spans="1:8" x14ac:dyDescent="0.25">
      <c r="A73" s="287"/>
      <c r="B73" s="335"/>
      <c r="C73" s="290"/>
      <c r="D73" s="290"/>
      <c r="E73" s="274"/>
      <c r="F73" s="334"/>
    </row>
    <row r="74" spans="1:8" ht="22.8" x14ac:dyDescent="0.25">
      <c r="A74" s="287"/>
      <c r="B74" s="336" t="s">
        <v>300</v>
      </c>
      <c r="C74" s="290"/>
      <c r="D74" s="290"/>
      <c r="E74" s="337"/>
      <c r="F74" s="334"/>
    </row>
    <row r="75" spans="1:8" ht="57" x14ac:dyDescent="0.25">
      <c r="A75" s="287" t="s">
        <v>302</v>
      </c>
      <c r="B75" s="338" t="s">
        <v>728</v>
      </c>
      <c r="C75" s="290" t="s">
        <v>24</v>
      </c>
      <c r="D75" s="290">
        <v>7</v>
      </c>
      <c r="E75" s="274"/>
      <c r="F75" s="334">
        <f>E75*D75</f>
        <v>0</v>
      </c>
    </row>
    <row r="76" spans="1:8" ht="45.6" x14ac:dyDescent="0.25">
      <c r="A76" s="287" t="s">
        <v>306</v>
      </c>
      <c r="B76" s="412" t="s">
        <v>729</v>
      </c>
      <c r="C76" s="290" t="s">
        <v>24</v>
      </c>
      <c r="D76" s="290">
        <v>3</v>
      </c>
      <c r="E76" s="274"/>
      <c r="F76" s="334">
        <f>E76*D76</f>
        <v>0</v>
      </c>
    </row>
    <row r="77" spans="1:8" ht="79.8" x14ac:dyDescent="0.25">
      <c r="A77" s="287" t="s">
        <v>299</v>
      </c>
      <c r="B77" s="336" t="s">
        <v>670</v>
      </c>
      <c r="C77" s="338"/>
      <c r="D77" s="373"/>
      <c r="E77" s="339"/>
      <c r="F77" s="334"/>
    </row>
    <row r="78" spans="1:8" x14ac:dyDescent="0.25">
      <c r="A78" s="287" t="s">
        <v>298</v>
      </c>
      <c r="B78" s="340" t="s">
        <v>294</v>
      </c>
      <c r="C78" s="290" t="s">
        <v>254</v>
      </c>
      <c r="D78" s="290">
        <v>80</v>
      </c>
      <c r="E78" s="274"/>
      <c r="F78" s="334">
        <f>E78*D78</f>
        <v>0</v>
      </c>
    </row>
    <row r="79" spans="1:8" x14ac:dyDescent="0.25">
      <c r="A79" s="287" t="s">
        <v>297</v>
      </c>
      <c r="B79" s="340" t="s">
        <v>292</v>
      </c>
      <c r="C79" s="290" t="s">
        <v>254</v>
      </c>
      <c r="D79" s="290">
        <v>45</v>
      </c>
      <c r="E79" s="274"/>
      <c r="F79" s="334">
        <f>E79*D79</f>
        <v>0</v>
      </c>
    </row>
    <row r="80" spans="1:8" x14ac:dyDescent="0.25">
      <c r="A80" s="287" t="s">
        <v>295</v>
      </c>
      <c r="B80" s="335" t="s">
        <v>290</v>
      </c>
      <c r="C80" s="341" t="s">
        <v>254</v>
      </c>
      <c r="D80" s="341">
        <v>125</v>
      </c>
      <c r="E80" s="342"/>
      <c r="F80" s="334">
        <f>E80*D80</f>
        <v>0</v>
      </c>
    </row>
    <row r="81" spans="1:6" x14ac:dyDescent="0.25">
      <c r="A81" s="287"/>
      <c r="B81" s="327" t="s">
        <v>288</v>
      </c>
      <c r="C81" s="273"/>
      <c r="D81" s="273"/>
      <c r="E81" s="328"/>
      <c r="F81" s="329">
        <f>SUM(F71:F80)</f>
        <v>0</v>
      </c>
    </row>
    <row r="82" spans="1:6" x14ac:dyDescent="0.25">
      <c r="A82" s="288"/>
      <c r="B82" s="327"/>
      <c r="C82" s="343"/>
      <c r="D82" s="343"/>
      <c r="E82" s="344"/>
      <c r="F82" s="345"/>
    </row>
    <row r="83" spans="1:6" x14ac:dyDescent="0.25">
      <c r="A83" s="286" t="s">
        <v>287</v>
      </c>
      <c r="B83" s="411" t="s">
        <v>278</v>
      </c>
      <c r="C83" s="411"/>
      <c r="D83" s="411"/>
      <c r="E83" s="411"/>
      <c r="F83" s="411"/>
    </row>
    <row r="84" spans="1:6" ht="79.8" x14ac:dyDescent="0.25">
      <c r="A84" s="279" t="s">
        <v>286</v>
      </c>
      <c r="B84" s="277" t="s">
        <v>672</v>
      </c>
      <c r="C84" s="273"/>
      <c r="D84" s="290">
        <v>1</v>
      </c>
      <c r="E84" s="274"/>
      <c r="F84" s="275">
        <f>E84*D84</f>
        <v>0</v>
      </c>
    </row>
    <row r="85" spans="1:6" x14ac:dyDescent="0.25">
      <c r="A85" s="279"/>
      <c r="B85" s="327" t="s">
        <v>285</v>
      </c>
      <c r="C85" s="273"/>
      <c r="D85" s="290"/>
      <c r="E85" s="330"/>
      <c r="F85" s="346">
        <f>F84</f>
        <v>0</v>
      </c>
    </row>
    <row r="86" spans="1:6" x14ac:dyDescent="0.25">
      <c r="A86" s="290"/>
      <c r="B86" s="277" t="s">
        <v>284</v>
      </c>
      <c r="C86" s="290"/>
      <c r="D86" s="290"/>
      <c r="E86" s="330"/>
      <c r="F86" s="331"/>
    </row>
    <row r="87" spans="1:6" ht="26.4" x14ac:dyDescent="0.25">
      <c r="A87" s="291" t="s">
        <v>283</v>
      </c>
      <c r="B87" s="347" t="s">
        <v>282</v>
      </c>
      <c r="C87" s="292"/>
      <c r="D87" s="292"/>
      <c r="E87" s="348"/>
      <c r="F87" s="346">
        <f>F67</f>
        <v>0</v>
      </c>
    </row>
    <row r="88" spans="1:6" ht="26.4" x14ac:dyDescent="0.25">
      <c r="A88" s="291" t="s">
        <v>281</v>
      </c>
      <c r="B88" s="347" t="s">
        <v>280</v>
      </c>
      <c r="C88" s="292"/>
      <c r="D88" s="292"/>
      <c r="E88" s="348"/>
      <c r="F88" s="346">
        <f>F81</f>
        <v>0</v>
      </c>
    </row>
    <row r="89" spans="1:6" ht="26.4" x14ac:dyDescent="0.25">
      <c r="A89" s="291" t="s">
        <v>279</v>
      </c>
      <c r="B89" s="347" t="s">
        <v>278</v>
      </c>
      <c r="C89" s="292"/>
      <c r="D89" s="292"/>
      <c r="E89" s="348"/>
      <c r="F89" s="346">
        <f>F85</f>
        <v>0</v>
      </c>
    </row>
    <row r="90" spans="1:6" x14ac:dyDescent="0.25">
      <c r="A90" s="291"/>
      <c r="B90" s="347"/>
      <c r="C90" s="292"/>
      <c r="D90" s="292"/>
      <c r="E90" s="348"/>
      <c r="F90" s="346"/>
    </row>
    <row r="91" spans="1:6" x14ac:dyDescent="0.25">
      <c r="A91" s="292"/>
      <c r="B91" s="349" t="s">
        <v>277</v>
      </c>
      <c r="C91" s="292"/>
      <c r="D91" s="292"/>
      <c r="E91" s="348"/>
      <c r="F91" s="346">
        <f>SUM(F87:F89)</f>
        <v>0</v>
      </c>
    </row>
    <row r="92" spans="1:6" x14ac:dyDescent="0.25">
      <c r="A92" s="293"/>
      <c r="B92" s="350"/>
      <c r="C92" s="293"/>
      <c r="D92" s="293"/>
      <c r="E92" s="351"/>
      <c r="F92" s="352"/>
    </row>
    <row r="93" spans="1:6" x14ac:dyDescent="0.25">
      <c r="A93" s="293"/>
      <c r="B93" s="350"/>
      <c r="C93" s="293"/>
      <c r="D93" s="293"/>
      <c r="E93" s="351"/>
      <c r="F93" s="352"/>
    </row>
    <row r="94" spans="1:6" x14ac:dyDescent="0.25">
      <c r="A94" s="293"/>
      <c r="B94" s="350"/>
      <c r="C94" s="293"/>
      <c r="D94" s="293"/>
      <c r="E94" s="351"/>
      <c r="F94" s="352"/>
    </row>
    <row r="95" spans="1:6" ht="15.6" x14ac:dyDescent="0.25">
      <c r="A95" s="404" t="s">
        <v>318</v>
      </c>
      <c r="B95" s="405"/>
      <c r="C95" s="405"/>
      <c r="D95" s="405"/>
      <c r="E95" s="405"/>
      <c r="F95" s="406"/>
    </row>
    <row r="96" spans="1:6" x14ac:dyDescent="0.25">
      <c r="A96" s="407" t="s">
        <v>315</v>
      </c>
      <c r="B96" s="407"/>
      <c r="C96" s="407"/>
      <c r="D96" s="407"/>
      <c r="E96" s="407"/>
      <c r="F96" s="407"/>
    </row>
    <row r="97" spans="1:6" ht="26.4" x14ac:dyDescent="0.25">
      <c r="A97" s="278" t="s">
        <v>625</v>
      </c>
      <c r="B97" s="265" t="s">
        <v>314</v>
      </c>
      <c r="C97" s="266" t="s">
        <v>623</v>
      </c>
      <c r="D97" s="266" t="s">
        <v>313</v>
      </c>
      <c r="E97" s="267" t="s">
        <v>312</v>
      </c>
      <c r="F97" s="268" t="s">
        <v>624</v>
      </c>
    </row>
    <row r="98" spans="1:6" x14ac:dyDescent="0.25">
      <c r="A98" s="286" t="s">
        <v>311</v>
      </c>
      <c r="B98" s="408" t="s">
        <v>310</v>
      </c>
      <c r="C98" s="409"/>
      <c r="D98" s="409"/>
      <c r="E98" s="409"/>
      <c r="F98" s="410"/>
    </row>
    <row r="99" spans="1:6" ht="34.200000000000003" x14ac:dyDescent="0.25">
      <c r="A99" s="287"/>
      <c r="B99" s="323" t="s">
        <v>667</v>
      </c>
      <c r="C99" s="324"/>
      <c r="D99" s="290"/>
      <c r="E99" s="274"/>
      <c r="F99" s="326"/>
    </row>
    <row r="100" spans="1:6" x14ac:dyDescent="0.25">
      <c r="A100" s="288" t="s">
        <v>286</v>
      </c>
      <c r="B100" s="277" t="s">
        <v>309</v>
      </c>
      <c r="C100" s="324" t="s">
        <v>308</v>
      </c>
      <c r="D100" s="290">
        <v>1</v>
      </c>
      <c r="E100" s="274"/>
      <c r="F100" s="326">
        <f>E100*D100</f>
        <v>0</v>
      </c>
    </row>
    <row r="101" spans="1:6" ht="22.8" x14ac:dyDescent="0.25">
      <c r="A101" s="288" t="s">
        <v>307</v>
      </c>
      <c r="B101" s="277" t="s">
        <v>663</v>
      </c>
      <c r="C101" s="324" t="s">
        <v>24</v>
      </c>
      <c r="D101" s="290">
        <v>1</v>
      </c>
      <c r="E101" s="274"/>
      <c r="F101" s="326">
        <f>E101*D101</f>
        <v>0</v>
      </c>
    </row>
    <row r="102" spans="1:6" ht="22.8" x14ac:dyDescent="0.25">
      <c r="A102" s="288" t="s">
        <v>302</v>
      </c>
      <c r="B102" s="277" t="s">
        <v>664</v>
      </c>
      <c r="C102" s="324" t="s">
        <v>24</v>
      </c>
      <c r="D102" s="290">
        <v>1</v>
      </c>
      <c r="E102" s="274"/>
      <c r="F102" s="326">
        <f>E102*D102</f>
        <v>0</v>
      </c>
    </row>
    <row r="103" spans="1:6" ht="22.8" x14ac:dyDescent="0.25">
      <c r="A103" s="288" t="s">
        <v>306</v>
      </c>
      <c r="B103" s="277" t="s">
        <v>665</v>
      </c>
      <c r="C103" s="324" t="s">
        <v>24</v>
      </c>
      <c r="D103" s="290">
        <v>2</v>
      </c>
      <c r="E103" s="274"/>
      <c r="F103" s="326">
        <f>E103*D103</f>
        <v>0</v>
      </c>
    </row>
    <row r="104" spans="1:6" ht="22.8" x14ac:dyDescent="0.25">
      <c r="A104" s="288" t="s">
        <v>299</v>
      </c>
      <c r="B104" s="277" t="s">
        <v>666</v>
      </c>
      <c r="C104" s="324" t="s">
        <v>24</v>
      </c>
      <c r="D104" s="290">
        <v>1</v>
      </c>
      <c r="E104" s="274"/>
      <c r="F104" s="326">
        <f>E104*D104</f>
        <v>0</v>
      </c>
    </row>
    <row r="105" spans="1:6" x14ac:dyDescent="0.25">
      <c r="A105" s="289"/>
      <c r="B105" s="327" t="s">
        <v>305</v>
      </c>
      <c r="C105" s="273"/>
      <c r="D105" s="273"/>
      <c r="E105" s="328"/>
      <c r="F105" s="329">
        <f>SUM(F100:F104)</f>
        <v>0</v>
      </c>
    </row>
    <row r="106" spans="1:6" x14ac:dyDescent="0.25">
      <c r="A106" s="287"/>
      <c r="B106" s="277"/>
      <c r="C106" s="290"/>
      <c r="D106" s="290"/>
      <c r="E106" s="330"/>
      <c r="F106" s="331"/>
    </row>
    <row r="107" spans="1:6" x14ac:dyDescent="0.25">
      <c r="A107" s="286" t="s">
        <v>281</v>
      </c>
      <c r="B107" s="411" t="s">
        <v>317</v>
      </c>
      <c r="C107" s="411"/>
      <c r="D107" s="411"/>
      <c r="E107" s="411"/>
      <c r="F107" s="411"/>
    </row>
    <row r="108" spans="1:6" ht="34.200000000000003" x14ac:dyDescent="0.25">
      <c r="A108" s="287"/>
      <c r="B108" s="332" t="s">
        <v>671</v>
      </c>
      <c r="C108" s="290"/>
      <c r="D108" s="290"/>
      <c r="E108" s="330"/>
      <c r="F108" s="331"/>
    </row>
    <row r="109" spans="1:6" ht="22.8" x14ac:dyDescent="0.25">
      <c r="A109" s="287" t="s">
        <v>286</v>
      </c>
      <c r="B109" s="277" t="s">
        <v>303</v>
      </c>
      <c r="C109" s="290" t="s">
        <v>24</v>
      </c>
      <c r="D109" s="290">
        <v>4</v>
      </c>
      <c r="E109" s="274"/>
      <c r="F109" s="334">
        <f>E109*D109</f>
        <v>0</v>
      </c>
    </row>
    <row r="110" spans="1:6" ht="22.8" x14ac:dyDescent="0.25">
      <c r="A110" s="287" t="s">
        <v>307</v>
      </c>
      <c r="B110" s="277" t="s">
        <v>301</v>
      </c>
      <c r="C110" s="290" t="s">
        <v>24</v>
      </c>
      <c r="D110" s="290">
        <v>2</v>
      </c>
      <c r="E110" s="274"/>
      <c r="F110" s="334">
        <f>E110*D110</f>
        <v>0</v>
      </c>
    </row>
    <row r="111" spans="1:6" x14ac:dyDescent="0.25">
      <c r="A111" s="287"/>
      <c r="B111" s="335"/>
      <c r="C111" s="290"/>
      <c r="D111" s="290"/>
      <c r="E111" s="274"/>
      <c r="F111" s="334"/>
    </row>
    <row r="112" spans="1:6" ht="22.8" x14ac:dyDescent="0.25">
      <c r="A112" s="287"/>
      <c r="B112" s="336" t="s">
        <v>300</v>
      </c>
      <c r="C112" s="290"/>
      <c r="D112" s="290"/>
      <c r="E112" s="337"/>
      <c r="F112" s="334"/>
    </row>
    <row r="113" spans="1:6" ht="57" x14ac:dyDescent="0.25">
      <c r="A113" s="287" t="s">
        <v>302</v>
      </c>
      <c r="B113" s="338" t="s">
        <v>728</v>
      </c>
      <c r="C113" s="290" t="s">
        <v>24</v>
      </c>
      <c r="D113" s="290">
        <v>4</v>
      </c>
      <c r="E113" s="274"/>
      <c r="F113" s="334">
        <f>E113*D113</f>
        <v>0</v>
      </c>
    </row>
    <row r="114" spans="1:6" ht="45.6" x14ac:dyDescent="0.25">
      <c r="A114" s="287" t="s">
        <v>306</v>
      </c>
      <c r="B114" s="412" t="s">
        <v>730</v>
      </c>
      <c r="C114" s="290" t="s">
        <v>24</v>
      </c>
      <c r="D114" s="290">
        <v>2</v>
      </c>
      <c r="E114" s="274"/>
      <c r="F114" s="334">
        <f>E114*D114</f>
        <v>0</v>
      </c>
    </row>
    <row r="115" spans="1:6" ht="83.4" customHeight="1" x14ac:dyDescent="0.25">
      <c r="A115" s="287"/>
      <c r="B115" s="336" t="s">
        <v>296</v>
      </c>
      <c r="C115" s="338"/>
      <c r="D115" s="373"/>
      <c r="E115" s="339"/>
      <c r="F115" s="334"/>
    </row>
    <row r="116" spans="1:6" x14ac:dyDescent="0.25">
      <c r="A116" s="287" t="s">
        <v>299</v>
      </c>
      <c r="B116" s="340" t="s">
        <v>294</v>
      </c>
      <c r="C116" s="290" t="s">
        <v>254</v>
      </c>
      <c r="D116" s="290">
        <v>35</v>
      </c>
      <c r="E116" s="274"/>
      <c r="F116" s="334">
        <f>E116*D116</f>
        <v>0</v>
      </c>
    </row>
    <row r="117" spans="1:6" x14ac:dyDescent="0.25">
      <c r="A117" s="287" t="s">
        <v>298</v>
      </c>
      <c r="B117" s="340" t="s">
        <v>292</v>
      </c>
      <c r="C117" s="290" t="s">
        <v>254</v>
      </c>
      <c r="D117" s="290">
        <v>25</v>
      </c>
      <c r="E117" s="274"/>
      <c r="F117" s="334">
        <f>E117*D117</f>
        <v>0</v>
      </c>
    </row>
    <row r="118" spans="1:6" x14ac:dyDescent="0.25">
      <c r="A118" s="287" t="s">
        <v>297</v>
      </c>
      <c r="B118" s="335" t="s">
        <v>290</v>
      </c>
      <c r="C118" s="341" t="s">
        <v>254</v>
      </c>
      <c r="D118" s="341">
        <v>60</v>
      </c>
      <c r="E118" s="342"/>
      <c r="F118" s="334">
        <f>E118*D118</f>
        <v>0</v>
      </c>
    </row>
    <row r="119" spans="1:6" ht="22.2" customHeight="1" x14ac:dyDescent="0.25">
      <c r="A119" s="287"/>
      <c r="B119" s="327" t="s">
        <v>288</v>
      </c>
      <c r="C119" s="273"/>
      <c r="D119" s="273"/>
      <c r="E119" s="328"/>
      <c r="F119" s="329">
        <f>SUM(F109:F118)</f>
        <v>0</v>
      </c>
    </row>
    <row r="120" spans="1:6" x14ac:dyDescent="0.25">
      <c r="A120" s="288"/>
      <c r="B120" s="327"/>
      <c r="C120" s="343"/>
      <c r="D120" s="343"/>
      <c r="E120" s="344"/>
      <c r="F120" s="345"/>
    </row>
    <row r="121" spans="1:6" x14ac:dyDescent="0.25">
      <c r="A121" s="286" t="s">
        <v>287</v>
      </c>
      <c r="B121" s="411" t="s">
        <v>278</v>
      </c>
      <c r="C121" s="411"/>
      <c r="D121" s="411"/>
      <c r="E121" s="411"/>
      <c r="F121" s="411"/>
    </row>
    <row r="122" spans="1:6" ht="79.8" x14ac:dyDescent="0.25">
      <c r="A122" s="279" t="s">
        <v>286</v>
      </c>
      <c r="B122" s="277" t="s">
        <v>672</v>
      </c>
      <c r="C122" s="273"/>
      <c r="D122" s="290">
        <v>1</v>
      </c>
      <c r="E122" s="274"/>
      <c r="F122" s="275">
        <f>E122*D122</f>
        <v>0</v>
      </c>
    </row>
    <row r="123" spans="1:6" x14ac:dyDescent="0.25">
      <c r="A123" s="279"/>
      <c r="B123" s="327" t="s">
        <v>285</v>
      </c>
      <c r="C123" s="273"/>
      <c r="D123" s="290"/>
      <c r="E123" s="330"/>
      <c r="F123" s="346">
        <f>F122</f>
        <v>0</v>
      </c>
    </row>
    <row r="124" spans="1:6" x14ac:dyDescent="0.25">
      <c r="A124" s="290"/>
      <c r="B124" s="277" t="s">
        <v>284</v>
      </c>
      <c r="C124" s="290"/>
      <c r="D124" s="290"/>
      <c r="E124" s="330"/>
      <c r="F124" s="331"/>
    </row>
    <row r="125" spans="1:6" ht="26.4" x14ac:dyDescent="0.25">
      <c r="A125" s="291" t="s">
        <v>283</v>
      </c>
      <c r="B125" s="347" t="s">
        <v>282</v>
      </c>
      <c r="C125" s="292"/>
      <c r="D125" s="292"/>
      <c r="E125" s="348"/>
      <c r="F125" s="346">
        <f>F105</f>
        <v>0</v>
      </c>
    </row>
    <row r="126" spans="1:6" ht="26.4" x14ac:dyDescent="0.25">
      <c r="A126" s="291" t="s">
        <v>281</v>
      </c>
      <c r="B126" s="347" t="s">
        <v>280</v>
      </c>
      <c r="C126" s="292"/>
      <c r="D126" s="292"/>
      <c r="E126" s="348"/>
      <c r="F126" s="346">
        <f>F119</f>
        <v>0</v>
      </c>
    </row>
    <row r="127" spans="1:6" ht="26.4" x14ac:dyDescent="0.25">
      <c r="A127" s="291" t="s">
        <v>279</v>
      </c>
      <c r="B127" s="347" t="s">
        <v>278</v>
      </c>
      <c r="C127" s="292"/>
      <c r="D127" s="292"/>
      <c r="E127" s="348"/>
      <c r="F127" s="346">
        <f>F123</f>
        <v>0</v>
      </c>
    </row>
    <row r="128" spans="1:6" x14ac:dyDescent="0.25">
      <c r="A128" s="291"/>
      <c r="B128" s="347"/>
      <c r="C128" s="292"/>
      <c r="D128" s="292"/>
      <c r="E128" s="348"/>
      <c r="F128" s="346"/>
    </row>
    <row r="129" spans="1:6" x14ac:dyDescent="0.25">
      <c r="A129" s="292"/>
      <c r="B129" s="349" t="s">
        <v>277</v>
      </c>
      <c r="C129" s="292"/>
      <c r="D129" s="292"/>
      <c r="E129" s="348"/>
      <c r="F129" s="346">
        <f>SUM(F125:F127)</f>
        <v>0</v>
      </c>
    </row>
    <row r="130" spans="1:6" x14ac:dyDescent="0.25">
      <c r="A130" s="294"/>
      <c r="B130" s="353"/>
      <c r="C130" s="294"/>
      <c r="D130" s="294"/>
      <c r="E130" s="354"/>
      <c r="F130" s="355"/>
    </row>
    <row r="131" spans="1:6" x14ac:dyDescent="0.25">
      <c r="A131" s="295"/>
      <c r="B131" s="356"/>
      <c r="C131" s="295"/>
      <c r="D131" s="295"/>
      <c r="E131" s="357"/>
      <c r="F131" s="358"/>
    </row>
    <row r="132" spans="1:6" ht="15.6" x14ac:dyDescent="0.25">
      <c r="A132" s="404" t="s">
        <v>326</v>
      </c>
      <c r="B132" s="405"/>
      <c r="C132" s="405"/>
      <c r="D132" s="405"/>
      <c r="E132" s="405"/>
      <c r="F132" s="406"/>
    </row>
    <row r="133" spans="1:6" x14ac:dyDescent="0.25">
      <c r="A133" s="407" t="s">
        <v>315</v>
      </c>
      <c r="B133" s="407"/>
      <c r="C133" s="407"/>
      <c r="D133" s="407"/>
      <c r="E133" s="407"/>
      <c r="F133" s="407"/>
    </row>
    <row r="134" spans="1:6" ht="26.4" x14ac:dyDescent="0.25">
      <c r="A134" s="278" t="s">
        <v>625</v>
      </c>
      <c r="B134" s="265" t="s">
        <v>314</v>
      </c>
      <c r="C134" s="266" t="s">
        <v>623</v>
      </c>
      <c r="D134" s="266" t="s">
        <v>313</v>
      </c>
      <c r="E134" s="267" t="s">
        <v>312</v>
      </c>
      <c r="F134" s="268" t="s">
        <v>624</v>
      </c>
    </row>
    <row r="135" spans="1:6" x14ac:dyDescent="0.25">
      <c r="A135" s="286" t="s">
        <v>311</v>
      </c>
      <c r="B135" s="408" t="s">
        <v>310</v>
      </c>
      <c r="C135" s="409"/>
      <c r="D135" s="409"/>
      <c r="E135" s="409"/>
      <c r="F135" s="410"/>
    </row>
    <row r="136" spans="1:6" ht="34.200000000000003" x14ac:dyDescent="0.25">
      <c r="A136" s="287"/>
      <c r="B136" s="323" t="s">
        <v>673</v>
      </c>
      <c r="C136" s="324"/>
      <c r="D136" s="290"/>
      <c r="E136" s="274"/>
      <c r="F136" s="326"/>
    </row>
    <row r="137" spans="1:6" x14ac:dyDescent="0.25">
      <c r="A137" s="288" t="s">
        <v>286</v>
      </c>
      <c r="B137" s="277" t="s">
        <v>309</v>
      </c>
      <c r="C137" s="324" t="s">
        <v>308</v>
      </c>
      <c r="D137" s="290">
        <v>1</v>
      </c>
      <c r="E137" s="274"/>
      <c r="F137" s="326">
        <f t="shared" ref="F137:F142" si="0">E137*D137</f>
        <v>0</v>
      </c>
    </row>
    <row r="138" spans="1:6" ht="22.8" x14ac:dyDescent="0.25">
      <c r="A138" s="288" t="s">
        <v>307</v>
      </c>
      <c r="B138" s="277" t="s">
        <v>663</v>
      </c>
      <c r="C138" s="324" t="s">
        <v>24</v>
      </c>
      <c r="D138" s="290">
        <v>1</v>
      </c>
      <c r="E138" s="274"/>
      <c r="F138" s="326">
        <f t="shared" si="0"/>
        <v>0</v>
      </c>
    </row>
    <row r="139" spans="1:6" ht="22.8" x14ac:dyDescent="0.25">
      <c r="A139" s="288" t="s">
        <v>302</v>
      </c>
      <c r="B139" s="277" t="s">
        <v>664</v>
      </c>
      <c r="C139" s="324" t="s">
        <v>24</v>
      </c>
      <c r="D139" s="290">
        <v>2</v>
      </c>
      <c r="E139" s="274"/>
      <c r="F139" s="326">
        <f t="shared" si="0"/>
        <v>0</v>
      </c>
    </row>
    <row r="140" spans="1:6" ht="22.8" x14ac:dyDescent="0.25">
      <c r="A140" s="288" t="s">
        <v>306</v>
      </c>
      <c r="B140" s="277" t="s">
        <v>665</v>
      </c>
      <c r="C140" s="324" t="s">
        <v>24</v>
      </c>
      <c r="D140" s="290">
        <v>2</v>
      </c>
      <c r="E140" s="274"/>
      <c r="F140" s="326">
        <f t="shared" si="0"/>
        <v>0</v>
      </c>
    </row>
    <row r="141" spans="1:6" ht="22.8" x14ac:dyDescent="0.25">
      <c r="A141" s="288" t="s">
        <v>299</v>
      </c>
      <c r="B141" s="277" t="s">
        <v>666</v>
      </c>
      <c r="C141" s="324" t="s">
        <v>24</v>
      </c>
      <c r="D141" s="290">
        <v>1</v>
      </c>
      <c r="E141" s="274"/>
      <c r="F141" s="326">
        <f t="shared" si="0"/>
        <v>0</v>
      </c>
    </row>
    <row r="142" spans="1:6" ht="45.6" x14ac:dyDescent="0.25">
      <c r="A142" s="288" t="s">
        <v>298</v>
      </c>
      <c r="B142" s="359" t="s">
        <v>674</v>
      </c>
      <c r="C142" s="324" t="s">
        <v>259</v>
      </c>
      <c r="D142" s="290">
        <v>1</v>
      </c>
      <c r="E142" s="274"/>
      <c r="F142" s="326">
        <f t="shared" si="0"/>
        <v>0</v>
      </c>
    </row>
    <row r="143" spans="1:6" ht="34.200000000000003" x14ac:dyDescent="0.25">
      <c r="A143" s="287"/>
      <c r="B143" s="323" t="s">
        <v>675</v>
      </c>
      <c r="C143" s="324"/>
      <c r="D143" s="290"/>
      <c r="E143" s="274"/>
      <c r="F143" s="326"/>
    </row>
    <row r="144" spans="1:6" x14ac:dyDescent="0.25">
      <c r="A144" s="288" t="s">
        <v>297</v>
      </c>
      <c r="B144" s="277" t="s">
        <v>309</v>
      </c>
      <c r="C144" s="324" t="s">
        <v>308</v>
      </c>
      <c r="D144" s="290">
        <v>1</v>
      </c>
      <c r="E144" s="274"/>
      <c r="F144" s="326">
        <f t="shared" ref="F144:F149" si="1">E144*D144</f>
        <v>0</v>
      </c>
    </row>
    <row r="145" spans="1:6" ht="22.8" x14ac:dyDescent="0.25">
      <c r="A145" s="288" t="s">
        <v>295</v>
      </c>
      <c r="B145" s="277" t="s">
        <v>663</v>
      </c>
      <c r="C145" s="324" t="s">
        <v>24</v>
      </c>
      <c r="D145" s="290">
        <v>1</v>
      </c>
      <c r="E145" s="274"/>
      <c r="F145" s="326">
        <f t="shared" si="1"/>
        <v>0</v>
      </c>
    </row>
    <row r="146" spans="1:6" ht="22.8" x14ac:dyDescent="0.25">
      <c r="A146" s="288" t="s">
        <v>293</v>
      </c>
      <c r="B146" s="277" t="s">
        <v>664</v>
      </c>
      <c r="C146" s="324" t="s">
        <v>24</v>
      </c>
      <c r="D146" s="290">
        <v>2</v>
      </c>
      <c r="E146" s="274"/>
      <c r="F146" s="326">
        <f t="shared" si="1"/>
        <v>0</v>
      </c>
    </row>
    <row r="147" spans="1:6" ht="22.8" x14ac:dyDescent="0.25">
      <c r="A147" s="288" t="s">
        <v>291</v>
      </c>
      <c r="B147" s="277" t="s">
        <v>665</v>
      </c>
      <c r="C147" s="324" t="s">
        <v>24</v>
      </c>
      <c r="D147" s="290">
        <v>2</v>
      </c>
      <c r="E147" s="274"/>
      <c r="F147" s="326">
        <f t="shared" si="1"/>
        <v>0</v>
      </c>
    </row>
    <row r="148" spans="1:6" ht="22.8" x14ac:dyDescent="0.25">
      <c r="A148" s="288" t="s">
        <v>289</v>
      </c>
      <c r="B148" s="277" t="s">
        <v>666</v>
      </c>
      <c r="C148" s="324" t="s">
        <v>24</v>
      </c>
      <c r="D148" s="290">
        <v>1</v>
      </c>
      <c r="E148" s="274"/>
      <c r="F148" s="326">
        <f t="shared" si="1"/>
        <v>0</v>
      </c>
    </row>
    <row r="149" spans="1:6" ht="45.6" x14ac:dyDescent="0.25">
      <c r="A149" s="288" t="s">
        <v>325</v>
      </c>
      <c r="B149" s="359" t="s">
        <v>674</v>
      </c>
      <c r="C149" s="324" t="s">
        <v>259</v>
      </c>
      <c r="D149" s="290">
        <v>1</v>
      </c>
      <c r="E149" s="274"/>
      <c r="F149" s="326">
        <f t="shared" si="1"/>
        <v>0</v>
      </c>
    </row>
    <row r="150" spans="1:6" x14ac:dyDescent="0.25">
      <c r="A150" s="289"/>
      <c r="B150" s="327" t="s">
        <v>305</v>
      </c>
      <c r="C150" s="273"/>
      <c r="D150" s="273"/>
      <c r="E150" s="328"/>
      <c r="F150" s="329">
        <f>SUM(F136:F149)</f>
        <v>0</v>
      </c>
    </row>
    <row r="151" spans="1:6" x14ac:dyDescent="0.25">
      <c r="A151" s="287"/>
      <c r="B151" s="277"/>
      <c r="C151" s="290"/>
      <c r="D151" s="290"/>
      <c r="E151" s="330"/>
      <c r="F151" s="331"/>
    </row>
    <row r="152" spans="1:6" x14ac:dyDescent="0.25">
      <c r="A152" s="286" t="s">
        <v>281</v>
      </c>
      <c r="B152" s="411" t="s">
        <v>317</v>
      </c>
      <c r="C152" s="411"/>
      <c r="D152" s="411"/>
      <c r="E152" s="411"/>
      <c r="F152" s="411"/>
    </row>
    <row r="153" spans="1:6" ht="34.200000000000003" x14ac:dyDescent="0.25">
      <c r="A153" s="287"/>
      <c r="B153" s="332" t="s">
        <v>671</v>
      </c>
      <c r="C153" s="290"/>
      <c r="D153" s="290"/>
      <c r="E153" s="330"/>
      <c r="F153" s="331"/>
    </row>
    <row r="154" spans="1:6" ht="22.8" x14ac:dyDescent="0.25">
      <c r="A154" s="287" t="s">
        <v>286</v>
      </c>
      <c r="B154" s="277" t="s">
        <v>303</v>
      </c>
      <c r="C154" s="290" t="s">
        <v>24</v>
      </c>
      <c r="D154" s="290">
        <v>4</v>
      </c>
      <c r="E154" s="274"/>
      <c r="F154" s="334">
        <f>E154*D154</f>
        <v>0</v>
      </c>
    </row>
    <row r="155" spans="1:6" ht="22.8" x14ac:dyDescent="0.25">
      <c r="A155" s="287" t="s">
        <v>307</v>
      </c>
      <c r="B155" s="277" t="s">
        <v>324</v>
      </c>
      <c r="C155" s="290" t="s">
        <v>24</v>
      </c>
      <c r="D155" s="290">
        <v>4</v>
      </c>
      <c r="E155" s="274"/>
      <c r="F155" s="334">
        <f>E155*D155</f>
        <v>0</v>
      </c>
    </row>
    <row r="156" spans="1:6" ht="22.8" x14ac:dyDescent="0.25">
      <c r="A156" s="287" t="s">
        <v>302</v>
      </c>
      <c r="B156" s="277" t="s">
        <v>301</v>
      </c>
      <c r="C156" s="290" t="s">
        <v>24</v>
      </c>
      <c r="D156" s="290">
        <v>5</v>
      </c>
      <c r="E156" s="274"/>
      <c r="F156" s="334">
        <f>E156*D156</f>
        <v>0</v>
      </c>
    </row>
    <row r="157" spans="1:6" x14ac:dyDescent="0.25">
      <c r="A157" s="287" t="s">
        <v>306</v>
      </c>
      <c r="B157" s="277" t="s">
        <v>323</v>
      </c>
      <c r="C157" s="290" t="s">
        <v>24</v>
      </c>
      <c r="D157" s="290">
        <v>6</v>
      </c>
      <c r="E157" s="274"/>
      <c r="F157" s="334">
        <f>E157*D157</f>
        <v>0</v>
      </c>
    </row>
    <row r="158" spans="1:6" ht="22.8" x14ac:dyDescent="0.25">
      <c r="A158" s="287"/>
      <c r="B158" s="336" t="s">
        <v>300</v>
      </c>
      <c r="C158" s="290"/>
      <c r="D158" s="290"/>
      <c r="E158" s="337"/>
      <c r="F158" s="334"/>
    </row>
    <row r="159" spans="1:6" ht="57" x14ac:dyDescent="0.25">
      <c r="A159" s="287" t="s">
        <v>299</v>
      </c>
      <c r="B159" s="338" t="s">
        <v>728</v>
      </c>
      <c r="C159" s="290" t="s">
        <v>24</v>
      </c>
      <c r="D159" s="290">
        <v>12</v>
      </c>
      <c r="E159" s="274"/>
      <c r="F159" s="334">
        <f>E159*D159</f>
        <v>0</v>
      </c>
    </row>
    <row r="160" spans="1:6" ht="45.6" x14ac:dyDescent="0.25">
      <c r="A160" s="287" t="s">
        <v>298</v>
      </c>
      <c r="B160" s="412" t="s">
        <v>729</v>
      </c>
      <c r="C160" s="290" t="s">
        <v>24</v>
      </c>
      <c r="D160" s="290">
        <v>4</v>
      </c>
      <c r="E160" s="274"/>
      <c r="F160" s="334">
        <f>E160*D160</f>
        <v>0</v>
      </c>
    </row>
    <row r="161" spans="1:6" ht="79.8" x14ac:dyDescent="0.25">
      <c r="A161" s="287"/>
      <c r="B161" s="336" t="s">
        <v>670</v>
      </c>
      <c r="C161" s="338"/>
      <c r="D161" s="373"/>
      <c r="E161" s="339"/>
      <c r="F161" s="334"/>
    </row>
    <row r="162" spans="1:6" x14ac:dyDescent="0.25">
      <c r="A162" s="287" t="s">
        <v>297</v>
      </c>
      <c r="B162" s="340" t="s">
        <v>294</v>
      </c>
      <c r="C162" s="290" t="s">
        <v>254</v>
      </c>
      <c r="D162" s="290">
        <v>100</v>
      </c>
      <c r="E162" s="274"/>
      <c r="F162" s="334">
        <f>E162*D162</f>
        <v>0</v>
      </c>
    </row>
    <row r="163" spans="1:6" x14ac:dyDescent="0.25">
      <c r="A163" s="287" t="s">
        <v>295</v>
      </c>
      <c r="B163" s="340" t="s">
        <v>292</v>
      </c>
      <c r="C163" s="290" t="s">
        <v>254</v>
      </c>
      <c r="D163" s="290">
        <v>50</v>
      </c>
      <c r="E163" s="274"/>
      <c r="F163" s="334">
        <f>E163*D163</f>
        <v>0</v>
      </c>
    </row>
    <row r="164" spans="1:6" x14ac:dyDescent="0.25">
      <c r="A164" s="287" t="s">
        <v>293</v>
      </c>
      <c r="B164" s="335" t="s">
        <v>290</v>
      </c>
      <c r="C164" s="341" t="s">
        <v>254</v>
      </c>
      <c r="D164" s="341">
        <v>150</v>
      </c>
      <c r="E164" s="342"/>
      <c r="F164" s="334">
        <f>E164*D164</f>
        <v>0</v>
      </c>
    </row>
    <row r="165" spans="1:6" x14ac:dyDescent="0.25">
      <c r="A165" s="287"/>
      <c r="B165" s="327" t="s">
        <v>288</v>
      </c>
      <c r="C165" s="273"/>
      <c r="D165" s="273"/>
      <c r="E165" s="328"/>
      <c r="F165" s="329">
        <f>SUM(F154:F164)</f>
        <v>0</v>
      </c>
    </row>
    <row r="166" spans="1:6" x14ac:dyDescent="0.25">
      <c r="A166" s="288"/>
      <c r="B166" s="327"/>
      <c r="C166" s="343"/>
      <c r="D166" s="343"/>
      <c r="E166" s="344"/>
      <c r="F166" s="345"/>
    </row>
    <row r="167" spans="1:6" x14ac:dyDescent="0.25">
      <c r="A167" s="286" t="s">
        <v>287</v>
      </c>
      <c r="B167" s="411" t="s">
        <v>278</v>
      </c>
      <c r="C167" s="411"/>
      <c r="D167" s="411"/>
      <c r="E167" s="411"/>
      <c r="F167" s="411"/>
    </row>
    <row r="168" spans="1:6" ht="79.8" x14ac:dyDescent="0.25">
      <c r="A168" s="279" t="s">
        <v>286</v>
      </c>
      <c r="B168" s="277" t="s">
        <v>676</v>
      </c>
      <c r="C168" s="273"/>
      <c r="D168" s="290">
        <v>1</v>
      </c>
      <c r="E168" s="274"/>
      <c r="F168" s="275">
        <f>E168*D168</f>
        <v>0</v>
      </c>
    </row>
    <row r="169" spans="1:6" x14ac:dyDescent="0.25">
      <c r="A169" s="279"/>
      <c r="B169" s="327" t="s">
        <v>285</v>
      </c>
      <c r="C169" s="273"/>
      <c r="D169" s="290"/>
      <c r="E169" s="330"/>
      <c r="F169" s="346">
        <f>F168</f>
        <v>0</v>
      </c>
    </row>
    <row r="170" spans="1:6" x14ac:dyDescent="0.25">
      <c r="A170" s="279"/>
      <c r="B170" s="327"/>
      <c r="C170" s="273"/>
      <c r="D170" s="290"/>
      <c r="E170" s="330"/>
      <c r="F170" s="346"/>
    </row>
    <row r="171" spans="1:6" x14ac:dyDescent="0.25">
      <c r="A171" s="290"/>
      <c r="B171" s="277" t="s">
        <v>284</v>
      </c>
      <c r="C171" s="290"/>
      <c r="D171" s="290"/>
      <c r="E171" s="330"/>
      <c r="F171" s="331"/>
    </row>
    <row r="172" spans="1:6" ht="26.4" x14ac:dyDescent="0.25">
      <c r="A172" s="291" t="s">
        <v>283</v>
      </c>
      <c r="B172" s="347" t="s">
        <v>282</v>
      </c>
      <c r="C172" s="292"/>
      <c r="D172" s="292"/>
      <c r="E172" s="348"/>
      <c r="F172" s="346">
        <f>F150</f>
        <v>0</v>
      </c>
    </row>
    <row r="173" spans="1:6" ht="26.4" x14ac:dyDescent="0.25">
      <c r="A173" s="291" t="s">
        <v>281</v>
      </c>
      <c r="B173" s="347" t="s">
        <v>280</v>
      </c>
      <c r="C173" s="292"/>
      <c r="D173" s="292"/>
      <c r="E173" s="348"/>
      <c r="F173" s="346">
        <f>F165</f>
        <v>0</v>
      </c>
    </row>
    <row r="174" spans="1:6" ht="26.4" x14ac:dyDescent="0.25">
      <c r="A174" s="291" t="s">
        <v>279</v>
      </c>
      <c r="B174" s="347" t="s">
        <v>278</v>
      </c>
      <c r="C174" s="292"/>
      <c r="D174" s="292"/>
      <c r="E174" s="348"/>
      <c r="F174" s="346">
        <f>F169</f>
        <v>0</v>
      </c>
    </row>
    <row r="175" spans="1:6" x14ac:dyDescent="0.25">
      <c r="A175" s="291"/>
      <c r="B175" s="347"/>
      <c r="C175" s="292"/>
      <c r="D175" s="292"/>
      <c r="E175" s="348"/>
      <c r="F175" s="346"/>
    </row>
    <row r="176" spans="1:6" x14ac:dyDescent="0.25">
      <c r="A176" s="292"/>
      <c r="B176" s="349" t="s">
        <v>277</v>
      </c>
      <c r="C176" s="292"/>
      <c r="D176" s="292"/>
      <c r="E176" s="348"/>
      <c r="F176" s="346">
        <f>SUM(F172:F174)</f>
        <v>0</v>
      </c>
    </row>
    <row r="177" spans="1:6" x14ac:dyDescent="0.25">
      <c r="A177" s="293"/>
      <c r="B177" s="350"/>
      <c r="C177" s="293"/>
      <c r="D177" s="293"/>
      <c r="E177" s="351"/>
      <c r="F177" s="352"/>
    </row>
    <row r="178" spans="1:6" x14ac:dyDescent="0.25">
      <c r="A178" s="293"/>
      <c r="B178" s="350"/>
      <c r="C178" s="293"/>
      <c r="D178" s="293"/>
      <c r="E178" s="351"/>
      <c r="F178" s="352"/>
    </row>
    <row r="179" spans="1:6" x14ac:dyDescent="0.25">
      <c r="A179" s="293"/>
      <c r="B179" s="350"/>
      <c r="C179" s="293"/>
      <c r="D179" s="293"/>
      <c r="E179" s="351"/>
      <c r="F179" s="352"/>
    </row>
    <row r="180" spans="1:6" x14ac:dyDescent="0.25">
      <c r="A180" s="293"/>
      <c r="B180" s="360" t="s">
        <v>322</v>
      </c>
      <c r="C180" s="293"/>
      <c r="D180" s="293"/>
      <c r="E180" s="351"/>
      <c r="F180" s="352"/>
    </row>
    <row r="181" spans="1:6" x14ac:dyDescent="0.25">
      <c r="A181" s="293"/>
      <c r="B181" s="350"/>
      <c r="C181" s="293"/>
      <c r="D181" s="293"/>
      <c r="E181" s="351"/>
      <c r="F181" s="352"/>
    </row>
    <row r="182" spans="1:6" x14ac:dyDescent="0.25">
      <c r="A182" s="293"/>
      <c r="B182" s="361" t="s">
        <v>321</v>
      </c>
      <c r="C182" s="362"/>
      <c r="D182" s="362"/>
      <c r="E182" s="363"/>
      <c r="F182" s="364">
        <f>F91</f>
        <v>0</v>
      </c>
    </row>
    <row r="183" spans="1:6" x14ac:dyDescent="0.25">
      <c r="A183" s="293"/>
      <c r="B183" s="365"/>
      <c r="C183" s="362"/>
      <c r="D183" s="362"/>
      <c r="E183" s="363"/>
      <c r="F183" s="366"/>
    </row>
    <row r="184" spans="1:6" x14ac:dyDescent="0.25">
      <c r="A184" s="293"/>
      <c r="B184" s="361" t="s">
        <v>320</v>
      </c>
      <c r="C184" s="362"/>
      <c r="D184" s="362"/>
      <c r="E184" s="363"/>
      <c r="F184" s="364">
        <f>F129</f>
        <v>0</v>
      </c>
    </row>
    <row r="185" spans="1:6" x14ac:dyDescent="0.25">
      <c r="A185" s="293"/>
      <c r="B185" s="365"/>
      <c r="C185" s="362"/>
      <c r="D185" s="362"/>
      <c r="E185" s="363"/>
      <c r="F185" s="366"/>
    </row>
    <row r="186" spans="1:6" x14ac:dyDescent="0.25">
      <c r="A186" s="293"/>
      <c r="B186" s="361" t="s">
        <v>319</v>
      </c>
      <c r="C186" s="362"/>
      <c r="D186" s="362"/>
      <c r="E186" s="363"/>
      <c r="F186" s="364">
        <f>F176</f>
        <v>0</v>
      </c>
    </row>
    <row r="187" spans="1:6" x14ac:dyDescent="0.25">
      <c r="A187" s="293"/>
      <c r="B187" s="350"/>
      <c r="C187" s="293"/>
      <c r="D187" s="293"/>
      <c r="E187" s="351"/>
      <c r="F187" s="352"/>
    </row>
    <row r="188" spans="1:6" x14ac:dyDescent="0.25">
      <c r="A188" s="293"/>
      <c r="B188" s="350"/>
      <c r="C188" s="293"/>
      <c r="D188" s="293"/>
      <c r="E188" s="367" t="s">
        <v>277</v>
      </c>
      <c r="F188" s="346">
        <f>F182+F184+F186</f>
        <v>0</v>
      </c>
    </row>
    <row r="189" spans="1:6" x14ac:dyDescent="0.25">
      <c r="A189" s="293"/>
      <c r="B189" s="350"/>
      <c r="C189" s="293"/>
      <c r="D189" s="293"/>
      <c r="E189" s="351"/>
      <c r="F189" s="352"/>
    </row>
  </sheetData>
  <mergeCells count="18">
    <mergeCell ref="B135:F135"/>
    <mergeCell ref="B152:F152"/>
    <mergeCell ref="B167:F167"/>
    <mergeCell ref="B98:F98"/>
    <mergeCell ref="B107:F107"/>
    <mergeCell ref="B121:F121"/>
    <mergeCell ref="A132:F132"/>
    <mergeCell ref="A133:F133"/>
    <mergeCell ref="B60:F60"/>
    <mergeCell ref="B69:F69"/>
    <mergeCell ref="B83:F83"/>
    <mergeCell ref="A95:F95"/>
    <mergeCell ref="A96:F96"/>
    <mergeCell ref="B9:F9"/>
    <mergeCell ref="B32:F32"/>
    <mergeCell ref="B56:F56"/>
    <mergeCell ref="A57:F57"/>
    <mergeCell ref="A58:F58"/>
  </mergeCells>
  <pageMargins left="0.61458333333333337" right="0.5625" top="0.78740157480314965" bottom="0.78740157480314965" header="0.51181102362204722" footer="0.51181102362204722"/>
  <pageSetup paperSize="9" fitToHeight="0" orientation="portrait" r:id="rId1"/>
  <headerFooter alignWithMargins="0">
    <oddFooter xml:space="preserve">&amp;R&amp;P     </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19</vt:i4>
      </vt:variant>
    </vt:vector>
  </HeadingPairs>
  <TitlesOfParts>
    <vt:vector size="24" baseType="lpstr">
      <vt:lpstr>Opći uvjeti</vt:lpstr>
      <vt:lpstr>REKAPITULACIJA</vt:lpstr>
      <vt:lpstr>GRAĐ-OBRT. RADOVI</vt:lpstr>
      <vt:lpstr>VODOINST. RADOVI</vt:lpstr>
      <vt:lpstr>ELEKTRO RADOVI</vt:lpstr>
      <vt:lpstr>'ELEKTRO RADOVI'!b</vt:lpstr>
      <vt:lpstr>'VODOINST. RADOVI'!b</vt:lpstr>
      <vt:lpstr>b</vt:lpstr>
      <vt:lpstr>'ELEKTRO RADOVI'!ga</vt:lpstr>
      <vt:lpstr>'VODOINST. RADOVI'!ga</vt:lpstr>
      <vt:lpstr>ga</vt:lpstr>
      <vt:lpstr>'ELEKTRO RADOVI'!indexC</vt:lpstr>
      <vt:lpstr>'VODOINST. RADOVI'!indexC</vt:lpstr>
      <vt:lpstr>indexC</vt:lpstr>
      <vt:lpstr>'ELEKTRO RADOVI'!Podrucje_ispisa</vt:lpstr>
      <vt:lpstr>'GRAĐ-OBRT. RADOVI'!Podrucje_ispisa</vt:lpstr>
      <vt:lpstr>REKAPITULACIJA!Podrucje_ispisa</vt:lpstr>
      <vt:lpstr>'VODOINST. RADOVI'!Podrucje_ispisa</vt:lpstr>
      <vt:lpstr>'ELEKTRO RADOVI'!taf</vt:lpstr>
      <vt:lpstr>'VODOINST. RADOVI'!taf</vt:lpstr>
      <vt:lpstr>taf</vt:lpstr>
      <vt:lpstr>'ELEKTRO RADOVI'!tecaj</vt:lpstr>
      <vt:lpstr>'VODOINST. RADOVI'!tecaj</vt:lpstr>
      <vt:lpstr>tecaj</vt:lpstr>
    </vt:vector>
  </TitlesOfParts>
  <Company>PROFECTUS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Nikolina Hreščak</dc:creator>
  <cp:lastModifiedBy>Joso053 PC</cp:lastModifiedBy>
  <cp:lastPrinted>2020-06-17T11:51:13Z</cp:lastPrinted>
  <dcterms:created xsi:type="dcterms:W3CDTF">2007-07-25T13:07:51Z</dcterms:created>
  <dcterms:modified xsi:type="dcterms:W3CDTF">2021-01-22T10:44:35Z</dcterms:modified>
</cp:coreProperties>
</file>