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470" activeTab="0"/>
  </bookViews>
  <sheets>
    <sheet name="Naslov" sheetId="1" r:id="rId1"/>
    <sheet name="Sadržaj" sheetId="2" r:id="rId2"/>
    <sheet name="Troškovnik Stacionar DZ Otočac" sheetId="3" r:id="rId3"/>
  </sheets>
  <definedNames>
    <definedName name="_xlfn.SINGLE" hidden="1">#NAME?</definedName>
    <definedName name="CenGri_K" localSheetId="1">'Sadržaj'!#REF!</definedName>
    <definedName name="CenGri_K" localSheetId="2">'Troškovnik Stacionar DZ Otočac'!#REF!</definedName>
    <definedName name="CenGri_P" localSheetId="1">'Sadržaj'!#REF!</definedName>
    <definedName name="CenGri_P" localSheetId="2">'Troškovnik Stacionar DZ Otočac'!#REF!</definedName>
    <definedName name="CenGri_R" localSheetId="2">'Troškovnik Stacionar DZ Otočac'!#REF!</definedName>
    <definedName name="EleIns_K" localSheetId="1">'Sadržaj'!#REF!</definedName>
    <definedName name="EleIns_K" localSheetId="2">'Troškovnik Stacionar DZ Otočac'!#REF!</definedName>
    <definedName name="EleIns_P" localSheetId="1">'Sadržaj'!$B$12</definedName>
    <definedName name="EleIns_P" localSheetId="2">'Troškovnik Stacionar DZ Otočac'!#REF!</definedName>
    <definedName name="EleIns_R" localSheetId="2">'Troškovnik Stacionar DZ Otočac'!#REF!</definedName>
    <definedName name="GraRad_K" localSheetId="1">'Sadržaj'!$B$7</definedName>
    <definedName name="GraRad_K" localSheetId="2">'Troškovnik Stacionar DZ Otočac'!#REF!</definedName>
    <definedName name="GraRad_P" localSheetId="1">'Sadržaj'!$B$6</definedName>
    <definedName name="GraRad_P" localSheetId="2">'Troškovnik Stacionar DZ Otočac'!#REF!</definedName>
    <definedName name="GraRad_R" localSheetId="2">'Troškovnik Stacionar DZ Otočac'!#REF!</definedName>
    <definedName name="Kraj" localSheetId="1">'Sadržaj'!$A$13</definedName>
    <definedName name="Kraj" localSheetId="2">'Troškovnik Stacionar DZ Otočac'!#REF!</definedName>
    <definedName name="ObrRad_K" localSheetId="1">'Sadržaj'!$B$9</definedName>
    <definedName name="ObrRad_K" localSheetId="2">'Troškovnik Stacionar DZ Otočac'!#REF!</definedName>
    <definedName name="ObrRad_P" localSheetId="1">'Sadržaj'!$B$8</definedName>
    <definedName name="ObrRad_P" localSheetId="2">'Troškovnik Stacionar DZ Otočac'!#REF!</definedName>
    <definedName name="ObrRad_R" localSheetId="2">'Troškovnik Stacionar DZ Otočac'!#REF!</definedName>
    <definedName name="PliIns_K" localSheetId="1">'Sadržaj'!#REF!</definedName>
    <definedName name="PliIns_K" localSheetId="2">'Troškovnik Stacionar DZ Otočac'!#REF!</definedName>
    <definedName name="PliIns_P" localSheetId="1">'Sadržaj'!#REF!</definedName>
    <definedName name="PliIns_P" localSheetId="2">'Troškovnik Stacionar DZ Otočac'!#REF!</definedName>
    <definedName name="PliIns_R" localSheetId="2">'Troškovnik Stacionar DZ Otočac'!#REF!</definedName>
    <definedName name="Početak" localSheetId="1">'Sadržaj'!$A$2</definedName>
    <definedName name="Početak" localSheetId="2">'Troškovnik Stacionar DZ Otočac'!#REF!</definedName>
    <definedName name="_xlnm.Print_Area" localSheetId="2">'Troškovnik Stacionar DZ Otočac'!#REF!</definedName>
    <definedName name="VanOko_K" localSheetId="1">'Sadržaj'!#REF!</definedName>
    <definedName name="VanOko_K" localSheetId="2">'Troškovnik Stacionar DZ Otočac'!#REF!</definedName>
    <definedName name="VanOko_P" localSheetId="1">'Sadržaj'!#REF!</definedName>
    <definedName name="VanOko_P" localSheetId="2">'Troškovnik Stacionar DZ Otočac'!#REF!</definedName>
    <definedName name="VanOko_R" localSheetId="2">'Troškovnik Stacionar DZ Otočac'!#REF!</definedName>
    <definedName name="VodKan_K" localSheetId="1">'Sadržaj'!$B$11</definedName>
    <definedName name="VodKan_K" localSheetId="2">'Troškovnik Stacionar DZ Otočac'!#REF!</definedName>
    <definedName name="VodKan_P" localSheetId="1">'Sadržaj'!$B$10</definedName>
    <definedName name="VodKan_P" localSheetId="2">'Troškovnik Stacionar DZ Otočac'!#REF!</definedName>
    <definedName name="VodKan_R" localSheetId="2">'Troškovnik Stacionar DZ Otočac'!#REF!</definedName>
  </definedNames>
  <calcPr fullCalcOnLoad="1"/>
</workbook>
</file>

<file path=xl/sharedStrings.xml><?xml version="1.0" encoding="utf-8"?>
<sst xmlns="http://schemas.openxmlformats.org/spreadsheetml/2006/main" count="714" uniqueCount="465">
  <si>
    <t>Nepredviđeni radovi u maksimalnom iznosu 10% prethodnih radova, koji se mogu izvoditi jedino uz odobrenje nadzornog inženjera i investitira sa unaprijed dogovorenim jediničnim cijenama</t>
  </si>
  <si>
    <t>DOKUMENTACIJA I ISPITIVANJA</t>
  </si>
  <si>
    <t>Izrada projekta  izvedenog stanja od strane ovlaštenog projektanta kompeltnih instalacija</t>
  </si>
  <si>
    <t>Ispitivanje svih instalacija i izrada zapisnika o ispitivanu od strane ovlaštene pravne osobe</t>
  </si>
  <si>
    <t>ELEKTROTEHNIČKE INSTALACIJE REKAPITULACIJA:</t>
  </si>
  <si>
    <t>RAZVODNI ORMARI I ENERGETSKI RAZVOD</t>
  </si>
  <si>
    <t>NAPOMENA: PONUDU DATI NAKON UVIDA U PROJEKTNU DOKUMENTACIJU I STANJE POSTOJEĆIH INSTALACIJA NA OBJEKTU</t>
  </si>
  <si>
    <t>Sve izvesti prema shemi br. 51  i izmjeri u naravi</t>
  </si>
  <si>
    <r>
      <t>Radijator kao proizvod Lipovica, tip Ekonomik SE 500S,  
u boji prema izboru Investitora, kompl sa nosačima, ovjesom, 
konzolama, čepovima, redukcijama
tip E 500 s</t>
    </r>
    <r>
      <rPr>
        <b/>
        <sz val="20"/>
        <rFont val="Arial"/>
        <family val="2"/>
      </rPr>
      <t xml:space="preserve"> :</t>
    </r>
    <r>
      <rPr>
        <sz val="20"/>
        <rFont val="Arial"/>
        <family val="2"/>
      </rPr>
      <t xml:space="preserve">  
</t>
    </r>
  </si>
  <si>
    <t>2.2.1.</t>
  </si>
  <si>
    <t>2.2.2.</t>
  </si>
  <si>
    <t>Demontaža podne obloge od brušenog kulira u prostorima sanitarija i kupaonice . U cijenu uključiti odvoz otpadnog materijala na gradski deponij .</t>
  </si>
  <si>
    <t xml:space="preserve">Dobava i izvedba jednoslojne HI sanitarnih prostorija prizemlja i kata. </t>
  </si>
  <si>
    <t xml:space="preserve">Hi se izvodi u ukupno 3 sloja, svaki sloj deb. cca 2 mm, s mrežicom (Mapeband traka). Nakon nanošenja prvog sloja ugraditi Mapeband traku, kutne elemente i manžete, trake međusobno ljepljene odgovarajućim ljepilom (sve u cijeni). Nakon toga se izvode još 2 sloja HI, slojevi izvedeni okomito na prethodni sloj. Uključivo izvedbu holkela visine 15 cm u razvijenoj površini. </t>
  </si>
  <si>
    <t xml:space="preserve">Kompletna izvedba i materijali u svemu po tehnologiji proizvođača. </t>
  </si>
  <si>
    <t>Uključivo obrada spojeva ploha zidova i podova međusobno te obrada oko slivnika.</t>
  </si>
  <si>
    <t>Stavka obuhvaća:</t>
  </si>
  <si>
    <t xml:space="preserve"> - horizontalnu HI poda</t>
  </si>
  <si>
    <t xml:space="preserve"> - HI na spoju zida i poda i oko prodora inst.</t>
  </si>
  <si>
    <t xml:space="preserve">Nakon izvedene HI obavezno je izvesti vodenu probu u trajanju 24 h, </t>
  </si>
  <si>
    <t>radi provjere vodonepropusnosti, a čija se ispravnost potvrđuje od strane nadzornog inženjera upisom u građevinski dnevnik.</t>
  </si>
  <si>
    <t>U jediničnu cijenu uključen je sav potreban rad materijal i pribor, do pune gotovosti površine poda i zidova za oblaganje keramičkim pločicama.</t>
  </si>
  <si>
    <t>Obračun po m2 izvedene hidroizolacije poda i zidova.</t>
  </si>
  <si>
    <t xml:space="preserve">(900 kg/m3, d=12.5 mm) tipa kao Knauf, Rigips ili sl.  </t>
  </si>
  <si>
    <t>Ploče u sanitarnim prostorma / garderobama impregnirane su protiv upijanja vlage.</t>
  </si>
  <si>
    <t>Donji pojas (cca 1,5 m) obloge izvodi se dijamant-pločama povećane čvrstoće.</t>
  </si>
  <si>
    <t>Postavka na originalnoj Al-podkonstrukciji, ukupna debljina zidova d=10 cm.</t>
  </si>
  <si>
    <t xml:space="preserve">Uključeno rabitziranje spojeva gips kartonskih ploča s postojećim zidovima. Na sve uglove potrebno je ugraditi zaštitne profile. </t>
  </si>
  <si>
    <t>Sve izvesti prema uputama proizvođača.</t>
  </si>
  <si>
    <t xml:space="preserve">Po završetku pogletati sve spojeve, kutne profile </t>
  </si>
  <si>
    <t xml:space="preserve">i glave vijaka </t>
  </si>
  <si>
    <t>(izvesti kao gotovu podlogu za ličioce)</t>
  </si>
  <si>
    <t>Montaža čeličnih dovratnika za otvore vratiju istodobno s montažom profila zidne konstrukcije.</t>
  </si>
  <si>
    <t>Obračun po m2 kompletno izvedene pregradne stijene d= 10 cm</t>
  </si>
  <si>
    <t xml:space="preserve"> -  pregrade od  impregniranih vlagootpornih gk</t>
  </si>
  <si>
    <t xml:space="preserve"> -  impregn.vlagootp.g-k  ploče - dijamant </t>
  </si>
  <si>
    <t>Ploče impregnirane protiv upijanja vlage.</t>
  </si>
  <si>
    <t xml:space="preserve">Nosivi i montažni profili učvršćeni su pomoću ovjesa na nosivu AB kontrukciju stropa. Svjetla visina ovjesa je 50 cm. Uključivo rubni perforirani lim širine 15 cm na profilima u spoju sa zidom radi ventilacije. Sve prema detalju.  </t>
  </si>
  <si>
    <t>Uključena dobava i ugradba revizionih otvora za spuštene stropove dim 60/60 cm. Stavkom obuhvatiti obradu spojeva sa bandažnom trakom, gletanje upuštenih vijaka, rezanje za postavu rasvjetnih tijela, kompletna priprema za ličenje kao završna obloga.</t>
  </si>
  <si>
    <t>Izvesti prema nacrtima na originalnoj aluminijskoj podkonstrukciji.</t>
  </si>
  <si>
    <t xml:space="preserve">Stavkom obuhvaćen sav rad, originalni materijal, bandažiranje spojeva, kitanje, postava rubnih profila i slično, do pune gotovosti i spremnosti za ličilačke radove. </t>
  </si>
  <si>
    <t xml:space="preserve">Ispunjavanje fuga spuštenog stropa iz gipskartonskih elemenata specijalnom gipsanom masom. Sve spojeve bandažirati plastičnim rabicom. Na uglove ugraditi zaštitne profile. </t>
  </si>
  <si>
    <t>U cijenu je uključen pribor za ovjes i obrade oko elemenata u stropu.</t>
  </si>
  <si>
    <t>Obračun po m2 kompletno izvedenog spuštenog stropa.</t>
  </si>
  <si>
    <t xml:space="preserve">Izrada, dobava i ugradnja zidnih pregrada s dvostrukom obostranom oblogom od gips kartonskih ploča </t>
  </si>
  <si>
    <t xml:space="preserve">Visina zidova =320 cm. </t>
  </si>
  <si>
    <t>Prostor između obloga popunjava se mekom mineralnom vunom (30kg/m3) d= 5 cm.</t>
  </si>
  <si>
    <t xml:space="preserve">Zidarska obrada špaleta oko prozor i vrata nakon izmjene stolarije. </t>
  </si>
  <si>
    <t>Ovako izvedena žbuka treba biti pripravna za izvedbu soboslikarskih radova ili oblaganje keramičkih pločicama. Ugradnja metalnih profila za ojačanje uglova.</t>
  </si>
  <si>
    <t>Svaka od stolarskih stavka obuhvaća dobavu izradu i ugradbu kompletne stolarske stavke, sav potreban rad materijal i pribor, okov za vrata, ručke za otvaranje, bravu sa ključem i rozetom sa zaključavanjem u sanitarijama, sve do pune funkcionalnosti vrata</t>
  </si>
  <si>
    <t>Ugradba u građevinski otvor 125/285 cm.</t>
  </si>
  <si>
    <t xml:space="preserve"> min Rw=25 dB</t>
  </si>
  <si>
    <t>Ugradba u građevinski otvor 100/210 cm.</t>
  </si>
  <si>
    <t>Vrata opremljena predstrujnom al. Rešetkom u dnu vratnog krila te preklopnom "leptir" wc bravom s naznakom slobodno-zauzeto i mogućnošću siguronosnog otvaranja izvana a kvake odabrati u dogovoru s projektantom.</t>
  </si>
  <si>
    <t>Sve izvesti prema shemi br. 2  i izmjeri u naravi</t>
  </si>
  <si>
    <t>Ugradba u građevinski otvor 90/285 cm.</t>
  </si>
  <si>
    <t>Dvodijelni prozor fiksno ostakljen u naravi nadsvjetlo iznad parapetnog zida.</t>
  </si>
  <si>
    <t>Ugradba u građevinski otvor 225/80 cm.</t>
  </si>
  <si>
    <t>Sve izvesti prema shemi br. 4 i izmjeri u naravi</t>
  </si>
  <si>
    <t>Ugradba u građevinski otvor 100/285 cm.</t>
  </si>
  <si>
    <t>Izrada doprema i ugradnja pregradnih stijena sanitarnih kabina sa jednokrilnim zaokretnim vratima.</t>
  </si>
  <si>
    <t>Stijena je visine 220 cm zajedno sa inox nogicama visine 15 cm, vrata su opremljena vješalicom za odlaganje odjeće i preklopnom "leptir" wc bravom s naznakom položaja slobodno-zauzeto i mogućnošću siguronosnog otvaranja izvana i kuglom za otvaranje vrata te sa tri alu. spojnice po vratima.</t>
  </si>
  <si>
    <t>Dovratnici fiksirani eloksiranim aluminijskim "U" profilom .Horizontalni profil na gornjem dijelu stijene eloksirani a. profil.</t>
  </si>
  <si>
    <t>Brava i kugla izrađeni od higijenske nylon plastike .Dovratnici ,međustijene i vrata izrađeni u potpunosti od maxcompact HPL ploča deb. 13 mm.Uzorak i dezen prema odabiru projektanta .Vrata opremljena bravom kao "Meroni nova" alu. Mat ili krom sjaj izvedba. Spojnica od eloksiranog aluminija tri komada po visini. Dimenzije prednje fronte :235 x 220 cm</t>
  </si>
  <si>
    <t>1 sanitarna kabina -1 vratno krilo 91 x 205 cm</t>
  </si>
  <si>
    <t>Pozicija : kupatilo</t>
  </si>
  <si>
    <t>Brava i kugla izrađeni od higijenske nylon plastike .Dovratnici ,međustijene i vrata izrađeni u potpunosti od maxcompact HPL ploča deb. 13 mm.Uzorak i dezen prema odabiru projektanta .Vrata opremljena bravom kao "Meroni nova" alu. Mat ili krom sjaj izvedba. Spojnica od eloksiranog aluminija tri komada po visini. Dimenzije prednje fronte :115 x 220 cm</t>
  </si>
  <si>
    <t>1 sanitarna kabina -1 vratno krilo 61 x 205 cm</t>
  </si>
  <si>
    <t xml:space="preserve">Spiro okrugli kanali komplet sa koljenima, prelaznim I fazonskimkomadima , spojnim materijalom, ovjesom promjera (mm): 100 mm
</t>
  </si>
  <si>
    <t>Konzole, ovjes, nosači, izrađeni od čel. profila i lima</t>
  </si>
  <si>
    <t xml:space="preserve">Sitni potrošni materijal potreban za montažu navedene opreme i cijevi kompl sa nosačima i ovjesom
</t>
  </si>
  <si>
    <t xml:space="preserve">Montaža gore navedenog do pune pogonske sposobnost komplet sa hladnom i toplom probom, probnim pogonom te regulacijom i balansiranjem sistema. Uključivo potrebnu dokumentaciju i rezultate ispitivanja vezano na puštanje u pogon svih uređaja i tehnički pregled
</t>
  </si>
  <si>
    <t xml:space="preserve">Dobava i montaža sheme postrojenja i uputstva za rad  - uokvireno i postavljeno uz komore
 - 2 kom uputstava predati investitoru
</t>
  </si>
  <si>
    <t xml:space="preserve">Izrada i dobava dokumentacije izvedenog stanja - 2 primjerka  kompletne instalacije
</t>
  </si>
  <si>
    <t>REKAPITULACIJA RADOVA STROJARSTVA</t>
  </si>
  <si>
    <t>RADIJATROSKJO GRIJANJE</t>
  </si>
  <si>
    <t>VENTIALCIJA</t>
  </si>
  <si>
    <t>ELEKTROTEHNIČKE INSTALACIJE</t>
  </si>
  <si>
    <t>Demontaža sanitarne opreme .Demontiranu opremu u dogovoru s nadzornim inženjerom odvesti na deponij u bolnici ili na gradski deponij.</t>
  </si>
  <si>
    <t>wc školjka</t>
  </si>
  <si>
    <t>vodokotlić</t>
  </si>
  <si>
    <t>umivaonik s armaturom i sifonom</t>
  </si>
  <si>
    <t>1.1.8</t>
  </si>
  <si>
    <t>Demontaža i brtvljenje dovodne i odvodne instalacije vode nakon demontaže sanitarne opreme.Demontirane instalacije propisno deponirati na gradski deponij.</t>
  </si>
  <si>
    <t>2.3.2.</t>
  </si>
  <si>
    <t>Zazidavanje otvora u pregradnim zidovima porolit blok opekom d=10 cm u produžnom cementnom mortu M-10.</t>
  </si>
  <si>
    <t>Akustičko-izolacijski svi otvori moraju biti konstruirani prema  zahtjevima zvučne zaštite za zdravstvenu djelatnost.</t>
  </si>
  <si>
    <t>Dovratnik d=5 cm u zidu od opeke d=12 cm.</t>
  </si>
  <si>
    <t>3.3.8.</t>
  </si>
  <si>
    <t>3.3.9.</t>
  </si>
  <si>
    <t>STROJARSKE INSTALACIJE</t>
  </si>
  <si>
    <t>Demontaža podnih i zidnih keramičkih pločica . U cijenu uključiti odvoz otpadnog materijala na gradski deponij .</t>
  </si>
  <si>
    <t>1.1.13</t>
  </si>
  <si>
    <t>Završno čišćenje prostora u više navrata.Prostor se predaje investitoru očišćen.</t>
  </si>
  <si>
    <t>ZIDARSKI RADOVI</t>
  </si>
  <si>
    <t>Izrada i ugradnja montažnih nadvoja iznad probijenih otvora u pregradnim zidovima za vrata šir. 120 cm.</t>
  </si>
  <si>
    <t xml:space="preserve">Gornja površina mora biti izvedena ravna i obrađena tako da se na nju može postaviti finalna podna obloga. </t>
  </si>
  <si>
    <t>1.2.4</t>
  </si>
  <si>
    <t>1.2.5</t>
  </si>
  <si>
    <t>1.2.6</t>
  </si>
  <si>
    <t xml:space="preserve">Laka pokretna skela uračunata je u cijenu. </t>
  </si>
  <si>
    <t>Ručno ili upotrebom odgovarajućih ručnih alata probijanje otvora za vrata u pregradnim zidovima od pune opeke N.F. zidanih u produžnom cem. mortu te obostrano ožbukanih .U cijenu uračunati utovar i odvoz otpadnog materijala na gradski deponij udaljen do 1</t>
  </si>
  <si>
    <t>dužina linijskog slivnika 1150 mm</t>
  </si>
  <si>
    <t>dužina linijskog slivnika 850 mm</t>
  </si>
  <si>
    <t>2.1.5.</t>
  </si>
  <si>
    <t>Izrada sokl zida šir. 10 cm a visine 15 cm obloženog podnim keramičkim pločicama. Sokl se izvodi kao zaštita od prskanja vode u kupaonskim kabinama.</t>
  </si>
  <si>
    <t>Obračun po m1 izrađenog sokla.</t>
  </si>
  <si>
    <t xml:space="preserve">Instalacijski element komplet s integriranim kutnim ventilom priključka vode ½", niskošumnim uljevnim ventilom, odvodnim koljenom d90/110 mm sa zvučno izoliranom obujmicom, spojnim komadom za WC školjku s brtvenim manžetama , vijcima za učvršćenje keramike i svim potrebnim priborom za ugradnju prema uputama proizvođača.                                            </t>
  </si>
  <si>
    <t>Dobava i ugradba sudopera dim 110/60cm sa stojećom jednoručnom baterijom i sifonom  za sudoper u čajnoj kuhinji,pranje i sterilizacija uključivo kutni ventili1/2"x3/8".</t>
  </si>
  <si>
    <t>Dobava i postava sanitarne opreme i to:</t>
  </si>
  <si>
    <t>Nosač toaletnog papira</t>
  </si>
  <si>
    <t>Dispenzer za tekuči sapun</t>
  </si>
  <si>
    <t>Držač papirnatih ručnika</t>
  </si>
  <si>
    <t>Vješalica za odijela, kromirano</t>
  </si>
  <si>
    <t>Stalak i kefa za WC</t>
  </si>
  <si>
    <t>osvježivač prostora</t>
  </si>
  <si>
    <t>Regulacija sanitarnih uređaja, puštanje u pogon i predaja radova investitoru.</t>
  </si>
  <si>
    <t>sati</t>
  </si>
  <si>
    <t>Demontaža postojećih radijatora – 9 komada lijevanih željeznih radijatora, komplet sa demontažom konzola i pričvrsnica, te pripadajućom armaturom</t>
  </si>
  <si>
    <t>Montaža gore naveden opreme komplet sa sitnim potrošnim 
materijalom, tlačnom hladnom i toplom probom, funkcionalnom
probom, regulacijom i balansiranjem sistema, izdavanjem
potrebne atestne dokumentacije za tehnički pregled i izvješća o ispitivanju sistema.</t>
  </si>
  <si>
    <t>STOLARSKI  RADOVI UKUPNO :</t>
  </si>
  <si>
    <t>2.6.</t>
  </si>
  <si>
    <t>SOBOSLIKARSKO LIČILAČKI RADOVI</t>
  </si>
  <si>
    <t>Dobava i bojanje unutarnjih žbukanih zidova od opeke i betona, AB stropova, serklaža, nadvoja, zidova s TI, krakova i međupodesta stubišta, gipskartonskih obloga zidova disperzivnom bojom Jupol ili odgovarajuće.</t>
  </si>
  <si>
    <t>Zidovi se bojaju perivom bojom.</t>
  </si>
  <si>
    <t xml:space="preserve">Jedinična cijena sadrži dvostruko gletanje svih ploha i trostruko ličenje svih ploha. </t>
  </si>
  <si>
    <t xml:space="preserve">Premaz završnom bojom u tonu po izboru projektanta. </t>
  </si>
  <si>
    <t xml:space="preserve">Podloga mora biti čvrsta, nosiva, suha i čista. </t>
  </si>
  <si>
    <t>U cijenu je uključen sav potreban rad i materijal.</t>
  </si>
  <si>
    <t>Radna skela bez obzira na visinu uračunata je u jediničnu cijenu.</t>
  </si>
  <si>
    <t>Obračun po m2 gletane i bojane površine.</t>
  </si>
  <si>
    <t xml:space="preserve"> - zidovi - periva boja</t>
  </si>
  <si>
    <t xml:space="preserve"> - stropovi - disperzivna boja</t>
  </si>
  <si>
    <t>SOBOSLIKARSKI RADOVI UKUPNO:</t>
  </si>
  <si>
    <t>REKAPITULACIJA OBRTNIČKI RADOVI:</t>
  </si>
  <si>
    <t xml:space="preserve">Troškovnik </t>
  </si>
  <si>
    <t>2.1.</t>
  </si>
  <si>
    <t>Tlačno ispitivanje instalacije statičkim tlakom p=6,0 bar. Nakon ispitivanja instalacije sastaviti zapisnik o ispitivanju.</t>
  </si>
  <si>
    <t>5</t>
  </si>
  <si>
    <t>1.</t>
  </si>
  <si>
    <t>2.</t>
  </si>
  <si>
    <t>VODOVOD I KANALIZACIJA</t>
  </si>
  <si>
    <t>Dobava i ugradnja inox profila 50x1 mm na sudaru 2 vrste podova ili visinske razlike</t>
  </si>
  <si>
    <t>E.</t>
  </si>
  <si>
    <t>PRIPREMNI RADOVI</t>
  </si>
  <si>
    <t>Demontaža opreme u postojećem razvodnom ormaru osim glavne grebenaste sklopke</t>
  </si>
  <si>
    <t>Otspajanje svih odlaznih vodova iz razvodnog ormara sa ispitivanjem i obilježavanjem vodova koji se zadržavaju (dio prostora prizemlja koji se ne adaptira). Napojni vod se zadržava postojeći.</t>
  </si>
  <si>
    <t>Demontaža postojeće instalacije i opreme (prekidači, priključnice, rasvjetna tijela i sl.) u dijelu prostora koji se adaptira, te odvoz materijala na deponij</t>
  </si>
  <si>
    <t>RAZVODNI ORMAR I ENERGETSKI RAZVOD</t>
  </si>
  <si>
    <t>Dobava, ugradnja i spajanje u postojeći razvodni ormar (GRO) na novu montažnu ploču slijedeće  opreme proizvod kao Schneider Electric:</t>
  </si>
  <si>
    <t>GRIJANJE</t>
  </si>
  <si>
    <t>kom</t>
  </si>
  <si>
    <t>2.1.1.</t>
  </si>
  <si>
    <t>PDV</t>
  </si>
  <si>
    <t>Katastarska čestica(e):</t>
  </si>
  <si>
    <t>Oznaka projekta:</t>
  </si>
  <si>
    <t>Broj knjige:</t>
  </si>
  <si>
    <t>*-strujna zaštitna sklopka 40/0,3A/4p</t>
  </si>
  <si>
    <t>*-strujna zaštitna sklopka 40/0,03A/4p</t>
  </si>
  <si>
    <t>*-automatski osigurači 16A/1p</t>
  </si>
  <si>
    <t>*-automatski osigurači 10A/1p</t>
  </si>
  <si>
    <t>*-automatski osigurači C32A/3p</t>
  </si>
  <si>
    <t>*- impulsni relej 230 V/10 A</t>
  </si>
  <si>
    <t>*-odvodnici prenapona klase II, 3+1, 10kA</t>
  </si>
  <si>
    <t>komp</t>
  </si>
  <si>
    <t>* - sabirnice "N", "PE", plastične kanalice za aranžiranje ožičenja, pokrovne ploče i sl</t>
  </si>
  <si>
    <t>*-sitni spojni i montažni pribor</t>
  </si>
  <si>
    <t>Izrada izvoda za rasvjetu i ventilaciju  vodom 3(2) xP1,5 mm2 položenog u PVC cijev fi 16 mm prosječne dužine 20 m, računajući potrebne proboje i štemanje te ugradnju instalacionoh cijevi i razvodnih kutija sa spajanjem. Izvode za sanitarije, kuhinju i ventilatore izvesti kabelom NYM-J-3x1,5 mm2</t>
  </si>
  <si>
    <t xml:space="preserve">Izrada izvoda za obične prekidače i tipkala vodom 2 xP1,5 mm2 položenog u PVC cijev fi 13 mm prosječne dužine 2,5 m, računajući potrebno štemanje i ugradnju instalacionih cijevi. </t>
  </si>
  <si>
    <t xml:space="preserve">Izrada izvoda za izmjenične prekidače vodom 3 xP1,5 mm2 položenog u PVC cijev fi 13 mm prosječne dužine 9 m, računajući potrebno štemanje i ugradnju instalacionih cijevi </t>
  </si>
  <si>
    <t xml:space="preserve">Izrada izvoda za napajanje protupanične rasvjete vodom  3xP1,5 mm2 u cijevi 16 mm računajući potrebno štemanje i ugradnju instalacionih cijevi </t>
  </si>
  <si>
    <t>Izrada izvoda za priključnice vodom 3xP2,5 mm2 položenog u PVC cijev fi 16 mm prosječne dužine 18 m, računajući potrebno štemanje, proboje, ugradnju instalacionoh cijevi i razvodnih kutija sa spajanjem. Izvode za kuhinju i sanitarije  izvesti kabelom NYM-J-3x2,5 mm2</t>
  </si>
  <si>
    <t>Dobava i ugradnja aluminijskog parapetnog kanala u bolničkim sobama proizvod LEGRAND tip Flioflux horizontal</t>
  </si>
  <si>
    <t xml:space="preserve">Dobava i ugradnja instalacionih kutija </t>
  </si>
  <si>
    <t>* fi 60 mm</t>
  </si>
  <si>
    <t>Izrada dodatnog izjednačenja potencijala u sanitarnim čvorovim i kuhinji vodom P-Y-6(4) mm2 položenog u PVC cijev fi 16 mm sa potrebnim spojnim i montažnim priborom i kutijom sa sabirnicom</t>
  </si>
  <si>
    <t>Povezivanje  komunikacijskog ormara vodom P/F-Y 6 mm2 na zaštitnu sabirnicu u GRO</t>
  </si>
  <si>
    <t>INSTALACIONA OPREMA I RASVJETA</t>
  </si>
  <si>
    <t>Dobava, montaža i spajanje običnog prekidača p/ž, tip kao Mozaik proizvod Legrand</t>
  </si>
  <si>
    <t>Dobava, montaža i spajanje izmjeničnog prekidača p/ž,  tip kao Mozaik proizvod kao Legrand</t>
  </si>
  <si>
    <t>Dobava, montaža i spajanje običnog prekidača sa signalnom žaruljom p/ž, 230 V, tip kao Mozaik proizvod Legrand</t>
  </si>
  <si>
    <t>Dobava, montaža i spajanje tipkala, tip kao Mozaik proizvod Legrand</t>
  </si>
  <si>
    <t>Dobava, montaža i spajanje običnog prekidača za parapetni kanal zajedno sa montažnom kutijom i pokrovnom pločom, tip kao Mozaik proizvod Legrand</t>
  </si>
  <si>
    <t>Dobava, montaža i spajanje jednofazne priključnice p/ž sa zaštitnim kontaktom tip ka Mozaik proizvod Legrand</t>
  </si>
  <si>
    <t>Dobava, montaža i spajanje jednofazne priključnice sa poklopcem p/ž sa zaštitnim kontaktom tip ka Mozaik proizvod Legrand</t>
  </si>
  <si>
    <t>Dobava, montaža i spajanje jednofazne priključnice sa zaštitnim kontaktom za parapetni kanal zajedno sa montažnom kutijom i pokrovnom pložom, tip kao Mozaik, proizvod Legrand</t>
  </si>
  <si>
    <t>Dobava i montaža nadgradnog LED panela 230 V, 48 W, 120x30 cm</t>
  </si>
  <si>
    <t>Dobava i montaža nadgradnog LED panela 230 V, 36 W, 60x60 cm</t>
  </si>
  <si>
    <t>Dobava i montaža plafonjere 230 V, 22 W FSC cirkulino, G10q, Ip 44, tip kao Eko 25, proizvod Prisma</t>
  </si>
  <si>
    <t>Dobava i montaža zidne svjetiljke iznad ogledala  i za rdnu plohu u mini kuhinji IP 44, 40 W 2G11 Dulux L, 60 cm, tip kao THERMA, proizvod EGOLUCE</t>
  </si>
  <si>
    <t>Dobava i montaža protupanične svjetiljke sa piktogramom 8W/3h</t>
  </si>
  <si>
    <t>Dobava i montaža na parapetni kanal noćne svjetiljke 14 W, proizvod Legrand</t>
  </si>
  <si>
    <t xml:space="preserve">Dobava i montaža kupaonskih ventilatora sa vremenskom zadrškom 50 W </t>
  </si>
  <si>
    <t xml:space="preserve">Sitni spojni i montažni pribor </t>
  </si>
  <si>
    <t>INSTALACIJA ELEKTRONIČKIH KOMUNIKACIJA</t>
  </si>
  <si>
    <t>Dobava i polaganje kabela UTP Cat 6 4x2x0,55 mm u PVC cijevi uključujući potrebno štemanje i ugradnju razvodnih kutija sa spajanjem</t>
  </si>
  <si>
    <t>Dobava, montaža i spajanje telefonske priključnice RJ-45 proizvod kao Legrand zajedno sa instalacionom kutijom i pokrovnom počom</t>
  </si>
  <si>
    <t xml:space="preserve">Dobava i ugradnja 24 portnog PATCH panela sa modulima RJ 45 Cat 6 u postojeći komunikacijski ormar </t>
  </si>
  <si>
    <t>Dobava i spajanje napojne letve sa 5 priključnica</t>
  </si>
  <si>
    <t>NAPOMENA: AKTIVNA OPREMA U KOMUNIKACIJSKOM ORMARU NIJE URAČUNATA.</t>
  </si>
  <si>
    <t>INSTALACIJA SOS SIGNALIZACIJE</t>
  </si>
  <si>
    <t>Dobava, montaža i spajanje mikroprocesorske SOS centrale tip kao BIS-MMX, proizvod HUST</t>
  </si>
  <si>
    <t>pauš</t>
  </si>
  <si>
    <t>UKUPNO:</t>
  </si>
  <si>
    <t>V.</t>
  </si>
  <si>
    <t xml:space="preserve"> E L.  I N ST A L AC I J A</t>
  </si>
  <si>
    <t>1.1.6</t>
  </si>
  <si>
    <t>Sve izvesti prema shemi br. 1  i izmjeri u naravi</t>
  </si>
  <si>
    <t>Sve izvesti prema shemi br. 3  i izmjeri u naravi</t>
  </si>
  <si>
    <t>1.1.7</t>
  </si>
  <si>
    <t>Vrsta projekta:</t>
  </si>
  <si>
    <t>I/</t>
  </si>
  <si>
    <t xml:space="preserve">Suha ugradnja. </t>
  </si>
  <si>
    <t>STOLARSKI  RADOVI</t>
  </si>
  <si>
    <t>Napomena:</t>
  </si>
  <si>
    <t>Broj lijevih i desnih jednokrilnih vrata odrediti prema projektu.</t>
  </si>
  <si>
    <t>Vrata trebaju biti tako konstruirana da se osigura jednoličan pritisak, dovoljnog intenziteta na nalijegajućmi plohama.</t>
  </si>
  <si>
    <t>Kod svih vrata s pojačanim zvučnim zahtjevom na dnu krila potrebna "metilca" - gumena brtva za ostvarivanje potrebne zvučne izolacije.</t>
  </si>
  <si>
    <t>Jednokrilna unutarnja zaokretna drvena puna glatka vrata s fiksno ostakljenim nadsvjetlom.</t>
  </si>
  <si>
    <t>Dovratnik d=5 cm u zidu od opeke d=20 cm.</t>
  </si>
  <si>
    <t>Dovratnik ličen u boju po izboru projektanta, krilo laminirano.</t>
  </si>
  <si>
    <t xml:space="preserve">Vrata moraju biti izvedena kao zvučna klasa: </t>
  </si>
  <si>
    <t>Sve okovano kvalitetnim okovom (panti, brava s cilindrom), do pune funkcionalnosti vrata.</t>
  </si>
  <si>
    <t>Izvedba, dobava i postava zaštitne trake na zidovima hodnika.</t>
  </si>
  <si>
    <t>RADIJATORSKO GRIJANJE</t>
  </si>
  <si>
    <t>Priprema za demontažu postojećih radijatora
 - ispuštanje ogrijevnog medija iz instalacije</t>
  </si>
  <si>
    <t>kompl.</t>
  </si>
  <si>
    <t>Demontaža dijela spojnih cijevi radijatora
 Cijevi NO 15 do NO 20, cca 10 m</t>
  </si>
  <si>
    <t xml:space="preserve">Sitni potrošni matrerijal za demontažu </t>
  </si>
  <si>
    <t>Iznošenje demontirane opreme i cijevi iz građevine, utovar na kamion, te odvoz na deponiju ili u skladište investitora (u dogovoru sa nadzornim inženjerom)</t>
  </si>
  <si>
    <t>čl.</t>
  </si>
  <si>
    <t>Radijatorski ventil sa kao proizvod Danfoss ili odg. kompl sa termostatskom glavom i spojnim materijalom R15</t>
  </si>
  <si>
    <t>Radijatorska prigušnica kao proizvod Danfoss ili odg.
kompl sa spojnim materijalom</t>
  </si>
  <si>
    <t>Radijatorski odzračni pipac R 8</t>
  </si>
  <si>
    <t>Slavina za punjenje i pražnjenje kompl sa spojnim materijalom</t>
  </si>
  <si>
    <t>Crne čelične bešavne cijevi komplet sa cijevnim koljenima
(razvod ogrijevnog medija) komplet sa izolacijom 12 mm
kompl sa čišćenjem cijevi te ličenjem temeljnom bojom</t>
  </si>
  <si>
    <t>DN25</t>
  </si>
  <si>
    <t>DN20</t>
  </si>
  <si>
    <t>DN15</t>
  </si>
  <si>
    <t>Sitni potrošni materijal komplet sa nosačima i ovjesom cjevovoda</t>
  </si>
  <si>
    <t xml:space="preserve">Ličenje vidljive cijevne mreže sa lakom otpornim na
povišene temperature. Lak u boji po izboru investitora </t>
  </si>
  <si>
    <t>Troškovi transporta alata i materijala</t>
  </si>
  <si>
    <t>Izrada i dobava dokumentacije izvedenog stanja</t>
  </si>
  <si>
    <t>kompl</t>
  </si>
  <si>
    <t>RADIJATORSKO GRIJANJE UKUPNO (kn):</t>
  </si>
  <si>
    <t>SVEUKUPNO:</t>
  </si>
  <si>
    <t>IV.</t>
  </si>
  <si>
    <t>4.1.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</si>
  <si>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</si>
  <si>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</si>
  <si>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</si>
  <si>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</si>
  <si>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</si>
  <si>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</si>
  <si>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</si>
  <si>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</si>
  <si>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</si>
  <si>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</si>
  <si>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</si>
  <si>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</si>
  <si>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</si>
  <si>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</si>
  <si>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</si>
  <si>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</si>
  <si>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 xml:space="preserve">4.1. </t>
  </si>
  <si>
    <t>4.2.</t>
  </si>
  <si>
    <t>4.2.7.</t>
  </si>
  <si>
    <t>4.2.9.</t>
  </si>
  <si>
    <t>4.2.10.</t>
  </si>
  <si>
    <t>4.2.11.</t>
  </si>
  <si>
    <t>3.3.10.</t>
  </si>
  <si>
    <t>2.3.3.</t>
  </si>
  <si>
    <t>Građevina:</t>
  </si>
  <si>
    <t>Kat. općina:</t>
  </si>
  <si>
    <t>Dobava, montaža i spajanje pozivnog tipkala sa špagom za sanitarne čvorove tip kao BIS-TP SOS T, proizvod HUST</t>
  </si>
  <si>
    <t>Dobava, montaža i spajanje pozivnog tipkala za parapetni kanal tip kao BIS-TP 01F, proizvod HUST</t>
  </si>
  <si>
    <t>Dobava, montaža i spajanje razriješnog tipkala  tip kao BIS-TR 01F, proizvod HUST</t>
  </si>
  <si>
    <t>Dobava, montaža i spajanje dvobojne svjetiljke sa razdjelnikom  tip kao BIS-SS 02RP, proizvod HUST</t>
  </si>
  <si>
    <t>Dobava, polaganje i spajanje kabela YSLY 4x0,75 mm2, računajući štemanje i ugradnju instalacionih cijev 13 mm</t>
  </si>
  <si>
    <t>Zvršno spajanje, programiranje sustava, puštanje u pogon, obuka korisnika te izrada uputa za uporabu</t>
  </si>
  <si>
    <t>ANTENSKA INSTALACIJA</t>
  </si>
  <si>
    <t>Dobava i polaganje koaksijalnog kabela računajući potrebno štemanje i ugradnju instalacionih cijevi 13 mm</t>
  </si>
  <si>
    <t>Dobava, montaža i spajanje završnih TV-R priključnica proizvod kao Legrand</t>
  </si>
  <si>
    <t>Dobava i modntaža širokopojasne TV antene i radijske antena sa odgovarajućim nosačem na najpovoljnije mjesto prijema</t>
  </si>
  <si>
    <t>Dobava i spajanje četvorogranog otcjepnika</t>
  </si>
  <si>
    <t>NEPREDVIĐENI RADOVI</t>
  </si>
  <si>
    <t>4.2.2</t>
  </si>
  <si>
    <t xml:space="preserve">Odsisni kanalni ventilator kao Helioss ili odg. sa niskim nivoom buke, kompl sa ovjesom nosaćima, antivibracionim priključcima kanala, kompl sa regulatorom brzine okretanja motora I timerom
 - izvedba Silent box
 Odsis kupaonica
 Vz = 150 m3/h, dp = 90 Pa 
</t>
  </si>
  <si>
    <t>4.2.3</t>
  </si>
  <si>
    <t>4.2.4</t>
  </si>
  <si>
    <t>4.2.5</t>
  </si>
  <si>
    <t xml:space="preserve">Odsisni kanalni ventilator kao Helioss ili odg. sa niskim nivoom buke, kompl sa ovjesom nosaćima, antivibracionim priključcima kanala, kompl sa regulatorom brzine okretanja motora I timerom
 - izvedba Silent box
 Odsis wc-a i prostorije za izljev fekalija
 Vz = 120 m3/h, dp = 90 Pa 
</t>
  </si>
  <si>
    <t>4.2.6</t>
  </si>
  <si>
    <t>4.2.8</t>
  </si>
  <si>
    <t xml:space="preserve">Dobava, prijenos i montaža kompletnog WC izljevnika fekalija koji se sastoji od:
konzolne keramičke WC školjke izljevnika (trokadero) I klase (podna ili zidna wc školjka ), te metalna rešetka od nehrđajućeg čelika  s vodokotlićem i armaturom za ispiranje . </t>
  </si>
  <si>
    <t xml:space="preserve">Dobava i montaža jednoručne zidne tuš baterije sa fleksibilnim crijevom zi tuš mlaznicom za toplu i hladnu vodu , te sav poteban spojni brtveni i pričvrsni materijal. </t>
  </si>
  <si>
    <t>Dobava i postava metalnih nehrđajućih rukohvata za wc osoba smanjene pokretljivosti duž. 90 cm.</t>
  </si>
  <si>
    <t>Fiksni</t>
  </si>
  <si>
    <t>Preklopni</t>
  </si>
  <si>
    <t>glavni projekt</t>
  </si>
  <si>
    <t>3.3.6.</t>
  </si>
  <si>
    <t>Dobava i montaža lampi-rasvjetnih tijela iznad ogledala , tip kao MAGNUM, halo. Ref. GU nikl/mat, 10x2.</t>
  </si>
  <si>
    <t>Električni radovi nisu uključeni.</t>
  </si>
  <si>
    <t>3.3.7.</t>
  </si>
  <si>
    <t>SANITARNI UREĐAJI UKUPNO:</t>
  </si>
  <si>
    <t>REKAPITULACIJA VODOVOD I KANALIZACIJA:</t>
  </si>
  <si>
    <t>SVEUKUPNA REKAPITULACIJA</t>
  </si>
  <si>
    <t>ELEKTRIČNE INSTALACIJE</t>
  </si>
  <si>
    <t>SVEUKUPNO RADOVI NA OBJEKTU:</t>
  </si>
  <si>
    <t>2.2.</t>
  </si>
  <si>
    <t>2.3.</t>
  </si>
  <si>
    <t>MONTAŽERSKI RADOVI</t>
  </si>
  <si>
    <t>2.3.1.</t>
  </si>
  <si>
    <t>Visina vješanja je cca 50 cm.</t>
  </si>
  <si>
    <t>MONTAŽERSKI RADOVI  UKUPNO:</t>
  </si>
  <si>
    <t>2.4.</t>
  </si>
  <si>
    <t>2.4.1.</t>
  </si>
  <si>
    <t>Kvake odabrati u dogovoru s projektantom.</t>
  </si>
  <si>
    <t>UKUPNO kn :</t>
  </si>
  <si>
    <t>INSTALACIJA VENTILACIJE</t>
  </si>
  <si>
    <t xml:space="preserve">Odsisni ventil kao proizvod Klimaopreme Samobor
 tip ZOV 100 kompl sa spojnim materijalom
</t>
  </si>
  <si>
    <t xml:space="preserve">Odsisni ventil kao proizvod Klimaopreme Samobor
 tip ZOV 150 kompl sa spojnim materijalom
</t>
  </si>
  <si>
    <t xml:space="preserve">Prestrujna rešetka za ugradnju u vrata kao proizvod Klimaoprema Samobor ili odg, kompl sa ugradbenim okvirom kao tip OAS 325 x 125 mm
</t>
  </si>
  <si>
    <t>kg</t>
  </si>
  <si>
    <t>Jednokrilna unutarnja zaokretna drvena puna glatka vrata.</t>
  </si>
  <si>
    <t>DEMONTAŽEI RUŠENJA</t>
  </si>
  <si>
    <t>m1</t>
  </si>
  <si>
    <t>1.1.5</t>
  </si>
  <si>
    <t>1.2.3</t>
  </si>
  <si>
    <t>1.2.7</t>
  </si>
  <si>
    <t xml:space="preserve">Zidarska ugradnja raznih instalacionih ormarića u ab zidu ili zidu  iz blok opeke, bez obzira na veličinu. Ugraditi cementnim mortom, M-10 i sidrima učvršćenim na ormariće. U jediničnu cijenu uključen je kompletan rad i materijal. </t>
  </si>
  <si>
    <t>Zatvaranje utora u zidovima nakon ugradnje instalacije, a prije žbukanja i oblaganja zidova. Krpanje izvesti u cementnom mortu.</t>
  </si>
  <si>
    <t xml:space="preserve"> - utor elektroinstalacija 5/5</t>
  </si>
  <si>
    <t xml:space="preserve"> - utor vodovoda i kanalizacije 5/10</t>
  </si>
  <si>
    <t>1.1.</t>
  </si>
  <si>
    <t>1.2.</t>
  </si>
  <si>
    <t>REKAPITULACIJA GRAĐEVINSKI RADOVI:</t>
  </si>
  <si>
    <t>II/</t>
  </si>
  <si>
    <t>OBRTNIČKI  RADOVI</t>
  </si>
  <si>
    <t>KERAMIČARSKI  RADOVI</t>
  </si>
  <si>
    <t>Pločice I.klase, protukliznosti R10, dimenzija i boje po izboru projektanta.</t>
  </si>
  <si>
    <t xml:space="preserve">Način polaganja (sa reškom ili bez reške) odredit će projektant. </t>
  </si>
  <si>
    <t xml:space="preserve">Rezanje, brušenje, fugiranje i čišćenje opločenja sadržano je u jediničnoj cijeni. </t>
  </si>
  <si>
    <t>Pod se izvodi u padu prema sifonu u svim prostorijama gdje su sifoni ugrađeni.</t>
  </si>
  <si>
    <t xml:space="preserve">U cijenu uključen sav potreban rad materijal </t>
  </si>
  <si>
    <t>i pribor.</t>
  </si>
  <si>
    <t>Obračun po m2 obrađene plohe.</t>
  </si>
  <si>
    <t>Dobava i polaganje protukliznih keramičkih podnih pločica u prostoru sanitarija.</t>
  </si>
  <si>
    <t xml:space="preserve">Dobava i oblaganje zidova  keramičkim glaziranim zidnim pločicama, ljepljenjem na pripremljenu podlogu. </t>
  </si>
  <si>
    <t>Zidovi svih prostorija u kojima je predviđena podna obloga keramikom oblažu se do visine 2,15 m (do gornje kote dovratnika prostorije).</t>
  </si>
  <si>
    <t>U svim prostorijama ordinacija i medicinskih sestara na mjestu gdje je predviđena postava</t>
  </si>
  <si>
    <t>umivaonika - zid se oblaže do visine 2,15 cm u traci širine 90cm - centralno u odnosu na mjesto postave umivaonika.</t>
  </si>
  <si>
    <t>Pločice I.klase, dimenzija i boje po izboru projektanta.</t>
  </si>
  <si>
    <t>Kod izvedbe vrata potrebno je voditi računa o sprečavanju "zvučnih mostova" na način da krila moraju čvrsto prilijegati na dovratnik, svi zazori moraju biti neprekinuto brtvljeni sa mekanom zaštitnom trakom, trajno elastičnom, otpornom na starenje koja se</t>
  </si>
  <si>
    <t>4.</t>
  </si>
  <si>
    <t>5.</t>
  </si>
  <si>
    <t>Traka visine 15 cm montira se na zidove skrivenim nosačima, a izvodi se od laminirane iverice sa abs rubovima d=2 mm po gornjem i donjem   rubu.</t>
  </si>
  <si>
    <t>Sve u boji i tonu po izboru projektanta.</t>
  </si>
  <si>
    <t>Postavlja se tako da gornji rub trake bude na 100 cm od gotovog poda.</t>
  </si>
  <si>
    <t>Obračun po m1 postavljene zaštitne trake.</t>
  </si>
  <si>
    <t>Stavkom obuhvaćeno oblaganje keramikom špaleta oko svih otvora u prostorijama gdje se zidovi oblažu zidovi s otvorima.</t>
  </si>
  <si>
    <t>Pločice postaviti tako a se fuge zidnih pločica poklapaju s fugama podnih pločica.</t>
  </si>
  <si>
    <t>Dobava i izvedba izravnavajućeg sloja u sloju debljine 2 cm, na postojećoj podnoj konstrukciji sa svim potrebnim predradnjama i materijalima.</t>
  </si>
  <si>
    <t>Nabavna cijena 120 kn/m2.</t>
  </si>
  <si>
    <t>Postavljanje pločica od najvišlje pločice (gornja kota 2,15m od poda) prema podu.</t>
  </si>
  <si>
    <t xml:space="preserve">Rezanje, brušenje, fugiranje i čišćenje sadržano je u jediničnoj cijeni. </t>
  </si>
  <si>
    <t>2.1.3.</t>
  </si>
  <si>
    <t>UKUPNO KERAMIČARSKI  RADOVI</t>
  </si>
  <si>
    <t>SANITARNI UREĐAJI</t>
  </si>
  <si>
    <t>3.3</t>
  </si>
  <si>
    <t xml:space="preserve">Dobava, prijenos i montaža kompletnog WC-a koji se sastoji od:
konzolne keramičke WC školjke I klase (viseća wc školjka Julija Nova art.3219), odignute od poda min. 5 cm , te daskom s poklopcem od tvrde plastike montažnog instalacijskog elementa za WC školjku visine ugradnje 112 cm  s niskošumnim ugradbenim vodokotlićem (Geberit art 111.311) i tipkom za aktiviranje vodokotlića od inoxa s dodatnim fiksiranjem - model Mambo (Geberit art 115.751). </t>
  </si>
  <si>
    <t xml:space="preserve">Instalacijski element samonosiv za ugradnju u suhomontažnu zidnu ili predzidnu konstrukciju,komplet s integriranim kutnim ventilom priključka vode ½", niskošumnim uljevnim ventilom, odvodnim koljenom d90/110 mm sa zvučno izoliranom obujmicom, spojnim komadom za WC školjku s brtvenim manžetama i setom zvučne izolacije, vijcima za učvršćenje keramike i svim potrebnim priborom za ugradnju prema uputama proizvođača.                                            </t>
  </si>
  <si>
    <t>Obračun po kompletu.</t>
  </si>
  <si>
    <t>DOM ZDRTAVLJA OTOČAC</t>
  </si>
  <si>
    <t>Vladimira Nazora 14</t>
  </si>
  <si>
    <t xml:space="preserve">Adaptacija prostora stacionara u Domu zdravlja </t>
  </si>
  <si>
    <t>Demontaža unutarnje drvene drvene stolarije u naravi puna sobna vrata dim 120/205+80 cm.Demontiranu stolariju u dogovoru s nadzornim inženjerom odvesti na deponij u bolnici ili na gradski deponij.</t>
  </si>
  <si>
    <t>Dvokrilna vrata dim. 150/205+80 cm</t>
  </si>
  <si>
    <t>Dvokrilna vrata dim. 180/205+80 cm</t>
  </si>
  <si>
    <t>Staklena stijena s vratima dim. 180/205+80 cm</t>
  </si>
  <si>
    <t>Staklena stijena s vratima dim. 220/205+80 cm</t>
  </si>
  <si>
    <t>Staklena stijena s vratima dim. 350/205+80 cm</t>
  </si>
  <si>
    <t>Jednokrilna vrata dim. 125/205+80 cm</t>
  </si>
  <si>
    <t>Jednokrilna vrata dim. 70/205+80 cm</t>
  </si>
  <si>
    <t>Jednokrilna vrata dim. 90/205+80 cm</t>
  </si>
  <si>
    <t>ležeća kada</t>
  </si>
  <si>
    <t>sudoper</t>
  </si>
  <si>
    <t>Demontaža spuštenog stropa od gips-kartonskih ploča na metalnom ovjesu komplet s metalnom podkonstrukcijom.U cijenu uključiti odvoz otpadnog materijala na gradski deponij .</t>
  </si>
  <si>
    <t>Obračun po m1 obrađene površine.</t>
  </si>
  <si>
    <t>S A D R Ž A J   T R O Š K O V N I K A</t>
  </si>
  <si>
    <t>kom.</t>
  </si>
  <si>
    <t>GraRad</t>
  </si>
  <si>
    <t>ObrRad</t>
  </si>
  <si>
    <t>VodKan</t>
  </si>
  <si>
    <t>EleIns</t>
  </si>
  <si>
    <t>1.1</t>
  </si>
  <si>
    <t>1.1.1</t>
  </si>
  <si>
    <t>1.1.2</t>
  </si>
  <si>
    <t>1.1.3</t>
  </si>
  <si>
    <t>1.1.4</t>
  </si>
  <si>
    <t>1.2</t>
  </si>
  <si>
    <t>1.2.1</t>
  </si>
  <si>
    <t>1.2.2</t>
  </si>
  <si>
    <t>JAVNA</t>
  </si>
  <si>
    <t>2.1</t>
  </si>
  <si>
    <t>1</t>
  </si>
  <si>
    <t>2</t>
  </si>
  <si>
    <t>3</t>
  </si>
  <si>
    <t>4</t>
  </si>
  <si>
    <t>ELEKTRIČNA INSTALACIJA</t>
  </si>
  <si>
    <t>m2</t>
  </si>
  <si>
    <t>m</t>
  </si>
  <si>
    <t>Stupanj razrade:</t>
  </si>
  <si>
    <t>TROŠKOVNIK</t>
  </si>
  <si>
    <t>m.p.</t>
  </si>
  <si>
    <t>GRAĐEVINSKI RADOVI</t>
  </si>
  <si>
    <t>OBRTNIČKI RADOVI</t>
  </si>
  <si>
    <t>Investitor:</t>
  </si>
  <si>
    <t>Adresa:</t>
  </si>
  <si>
    <t>III/</t>
  </si>
  <si>
    <t>3.2.2.</t>
  </si>
  <si>
    <t>3.2.3.</t>
  </si>
  <si>
    <t>2.1.2.</t>
  </si>
  <si>
    <t>3.</t>
  </si>
  <si>
    <t>VODOVODA I KANALIZACIJE</t>
  </si>
  <si>
    <t>3.1.</t>
  </si>
  <si>
    <t>VODOVOD</t>
  </si>
  <si>
    <t>3.1.1.</t>
  </si>
  <si>
    <t>3.1.4.</t>
  </si>
  <si>
    <t>3.1.5.</t>
  </si>
  <si>
    <t>3.1.6.</t>
  </si>
  <si>
    <t>Sitni potrošni materijal potreban za montažu kompletnog sistema kao što je: laneno ulje, kudelja, strojno ulje, gips, perforirana traka, RB vijci za zavješenje cjevovoda, vijci, matice M6x30, cijevne konzole, čepovi, ...</t>
  </si>
  <si>
    <t>3.2.</t>
  </si>
  <si>
    <t>KANALIZACIJA</t>
  </si>
  <si>
    <t>3.2.1.</t>
  </si>
  <si>
    <t>3.2.4.</t>
  </si>
  <si>
    <t>Tlačno ispitivanje instalacije statičkim tlakom p=0,5 bar. Nakon ispitivanja instalacije sastaviti zapisnik o ispitivanju.</t>
  </si>
  <si>
    <t>Sitni potrošni materijal potreban za montažu instalacije kao što je laneno ulje, ulje, vijci, mative, olovo, azbestno uže, kositar, ...</t>
  </si>
  <si>
    <t>3.3.</t>
  </si>
  <si>
    <t>3.3.1.</t>
  </si>
  <si>
    <t>3.3.2.</t>
  </si>
  <si>
    <t>3.3.3.</t>
  </si>
  <si>
    <t>3.3.4.</t>
  </si>
  <si>
    <t>3.3.5.</t>
  </si>
  <si>
    <t>"BAUCON" d.o.o. Otočac</t>
  </si>
  <si>
    <t>Ručno ili upotrebom odgovarajućih ručnih alata rušenje pregradnih zidova od pune opeke N.F. zidanih u produžnom cem. mortu te obostrano ožbukanih .U cijenu uračunati utovar i odvoz otpadnog materijala na gradski deponij udaljen do 10 km.</t>
  </si>
  <si>
    <t>IZJEDNAČENJE POTENCIJALA</t>
  </si>
  <si>
    <t>paušal</t>
  </si>
  <si>
    <t>2.3.4.</t>
  </si>
  <si>
    <t>2.3.5.</t>
  </si>
  <si>
    <t>2.3.6.</t>
  </si>
  <si>
    <t>2.3.7.</t>
  </si>
  <si>
    <t>2.3.8.</t>
  </si>
  <si>
    <t>4.2.1</t>
  </si>
  <si>
    <t>Otočac, travanj 2022.</t>
  </si>
  <si>
    <r>
      <t xml:space="preserve">Priključak na postojeći razvod dovoda vode pocinčanim cijevima NO 15 mm prema HRN C.B5.225 za izradu cijevnog razvoda hladne i tople vode te recirkulacije od priključnog mjesta po objektu. U cijenu uključeni svi potrebni fazonski komadi uključivo ventile ,redukcije i spajanje na polaze hladne i tople vode u prostoriji (prosječna udaljenost priključka 2,0 m). Cijevi se polažu u zidnim usjecima, instalacijskim kanalima, u podu i pod stropom. 
</t>
    </r>
    <r>
      <rPr>
        <i/>
        <sz val="20"/>
        <rFont val="Arial"/>
        <family val="2"/>
      </rPr>
      <t>Obračun po kom kompletno izvedenog priključka.</t>
    </r>
  </si>
  <si>
    <r>
      <t xml:space="preserve">Ispiranje i dezinfekcija cjevovoda sa analizom vode od strane Zavoda za javno zdravstvo
</t>
    </r>
    <r>
      <rPr>
        <i/>
        <sz val="20"/>
        <rFont val="Arial"/>
        <family val="2"/>
      </rPr>
      <t>Obračun po m</t>
    </r>
    <r>
      <rPr>
        <i/>
        <vertAlign val="superscript"/>
        <sz val="20"/>
        <rFont val="Arial"/>
        <family val="2"/>
      </rPr>
      <t>1</t>
    </r>
    <r>
      <rPr>
        <i/>
        <sz val="20"/>
        <rFont val="Arial"/>
        <family val="2"/>
      </rPr>
      <t xml:space="preserve"> cjevovoda.</t>
    </r>
  </si>
  <si>
    <r>
      <t xml:space="preserve">Dobava, doprema i montaža PVC cijevi profila 50 mm, 75mm, 110mm,za kućnu kanalizaciju prema HRN G.C6.501 odn. DIN 19531. Stavka uključuje vertikalni i horizontalni razvod fekalne kanalizacije po objektu te prlagođavanje s vertikalnog priključka wc školjke na horizontalni konzolni priključak wc školjke . Svi potrebni fazonski komadi kao i visilice i obujmice za montažu pod stropom su uključeni u cijenu.Prosječna duljina priključka iznosi 2,0 m.
</t>
    </r>
    <r>
      <rPr>
        <i/>
        <sz val="20"/>
        <rFont val="Arial"/>
        <family val="2"/>
      </rPr>
      <t>Obračun po kom kompletno izvedenog priključka.</t>
    </r>
  </si>
  <si>
    <r>
      <t xml:space="preserve">Dobava, doprema i montaža plastičnih podnih sifona s poniklanim poklopcem dimenzije 150x150 mm i perforiranom rešetkom dimenzije Ø 100 mm s odvodnim priključkom Ø 50 mm.
</t>
    </r>
    <r>
      <rPr>
        <i/>
        <sz val="20"/>
        <rFont val="Arial"/>
        <family val="2"/>
      </rPr>
      <t>Obračun po komadu kompletno montiranog i ispitanog podnog sifona.</t>
    </r>
  </si>
  <si>
    <r>
      <t xml:space="preserve">Dobava, doprema i montaža plastičnih podnih kupaonskih linijskih slivnika s poniklanim poklopcem dimenzije i perforiranom linijskom rešetkom s odvodnim priključkom Ø 50 mm.Komplet linijskog slivnika se sastoji od:Redukcija na Ø 50 mm, baza "S" sifona, reducir za linijski slivnik, zaštotna gumica, rešetka za dlake, set nosača sa vijcima za podešavanje visine, nosač rešetke,maska za rešetku,metalna rešetka.
</t>
    </r>
    <r>
      <rPr>
        <i/>
        <sz val="20"/>
        <rFont val="Arial"/>
        <family val="2"/>
      </rPr>
      <t>Obračun po komadu kompletno montiranog i ispitanog linijskog slivnika.</t>
    </r>
  </si>
  <si>
    <t>Dobava i montaža umivaonika kao Julija Nova veličine 560x473 mm, bijele boje,art 3-271,težine 15,5 kg. Kromirani sifon za umivaonik Ø 5/4”. Diana vijci – dugi. Jednoručna stojeća baterija za toplu i hladnu vodu sa 2 komada kutnih kromiranih ventila, te sav poteban spojni brtveni i pričvrsni materijal. Keramika proizvod INKER.</t>
  </si>
  <si>
    <t>Dobava i montaža zidnog ogledala iznad umivaonika veličine do 1,0m².Ogledalo se učvršćuje vijcima za ogledala sa ukrasnom kapicom koja obradom (visoki sjaj).Dimenzije ogledala mogu oscilirati zbog usklađivanja s postavljenom keramikom.</t>
  </si>
  <si>
    <t xml:space="preserve"> </t>
  </si>
  <si>
    <t>Dobava i izvedba hidroizolacije sanitarija proizvodoma kao kao Mapelastic (Mapei) ili jednakovrijedno ______________. Izvodi po cijeloj površini poda prostorije, na podlozi od arm. cementnog estriha kao dijela plivajuće podne konstrukcije u padu prema sifonu ili podnoj rešetki.</t>
  </si>
  <si>
    <t>Izrada, dobava i ugradnja spuštenog stropa od impregniranih vlagootpornih gips kartonskih ploča tip kao Knauf GKBI ili jednakovrijedno ______________________.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</si>
</sst>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"/>
    <numFmt numFmtId="167" formatCode="#,##0.00;[Red]#,##0.00"/>
    <numFmt numFmtId="168" formatCode="#,##0.00\ _k_n;[Red]#,##0.00\ _k_n"/>
    <numFmt numFmtId="169" formatCode="d/m/;@"/>
    <numFmt numFmtId="170" formatCode="#&quot;.&quot;"/>
    <numFmt numFmtId="171" formatCode="0.00;[Red]0.00"/>
    <numFmt numFmtId="172" formatCode="#,##0.000"/>
    <numFmt numFmtId="173" formatCode="0.#"/>
    <numFmt numFmtId="174" formatCode="mmm/dd"/>
    <numFmt numFmtId="175" formatCode="mm/yy"/>
    <numFmt numFmtId="176" formatCode="[$HRK]\ #,##0.00"/>
    <numFmt numFmtId="177" formatCode="&quot;€ &quot;#,##0.00"/>
    <numFmt numFmtId="178" formatCode="#,##0.00\ [$EUR]"/>
    <numFmt numFmtId="179" formatCode="dd\.mm\.yyyy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Wingdings"/>
      <family val="0"/>
    </font>
    <font>
      <sz val="10"/>
      <name val="Arial CE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ISOCPEUR"/>
      <family val="2"/>
    </font>
    <font>
      <b/>
      <sz val="12"/>
      <name val="ISOCPEUR"/>
      <family val="2"/>
    </font>
    <font>
      <b/>
      <sz val="10"/>
      <name val="ISOCPEUR"/>
      <family val="2"/>
    </font>
    <font>
      <b/>
      <sz val="18"/>
      <name val="Arial"/>
      <family val="2"/>
    </font>
    <font>
      <b/>
      <sz val="20"/>
      <name val="Arial Black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20"/>
      <name val="Arial"/>
      <family val="2"/>
    </font>
    <font>
      <u val="single"/>
      <sz val="20"/>
      <name val="Arial"/>
      <family val="2"/>
    </font>
    <font>
      <sz val="20"/>
      <color indexed="48"/>
      <name val="Arial"/>
      <family val="2"/>
    </font>
    <font>
      <sz val="20"/>
      <color indexed="10"/>
      <name val="Arial"/>
      <family val="2"/>
    </font>
    <font>
      <b/>
      <sz val="20"/>
      <color indexed="48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20"/>
      <name val="Arial"/>
      <family val="2"/>
    </font>
    <font>
      <sz val="20"/>
      <color indexed="18"/>
      <name val="Arial"/>
      <family val="2"/>
    </font>
    <font>
      <i/>
      <vertAlign val="superscript"/>
      <sz val="20"/>
      <name val="Arial"/>
      <family val="2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/>
      <bottom/>
    </border>
    <border>
      <left style="mediumDashDotDot"/>
      <right/>
      <top style="mediumDashDotDot"/>
      <bottom/>
    </border>
    <border>
      <left/>
      <right/>
      <top/>
      <bottom style="dotted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double"/>
    </border>
    <border>
      <left/>
      <right/>
      <top style="double"/>
      <bottom style="double"/>
    </border>
    <border>
      <left style="hair"/>
      <right style="hair"/>
      <top style="hair"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1" applyNumberFormat="0" applyFont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6" fillId="27" borderId="2" applyNumberFormat="0" applyAlignment="0" applyProtection="0"/>
    <xf numFmtId="0" fontId="57" fillId="27" borderId="3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63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9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5" fillId="0" borderId="0" xfId="54" applyFont="1" applyAlignment="1">
      <alignment/>
      <protection/>
    </xf>
    <xf numFmtId="0" fontId="6" fillId="0" borderId="0" xfId="54" applyFont="1">
      <alignment/>
      <protection/>
    </xf>
    <xf numFmtId="0" fontId="0" fillId="0" borderId="0" xfId="54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/>
    </xf>
    <xf numFmtId="0" fontId="5" fillId="0" borderId="10" xfId="54" applyFont="1" applyBorder="1" applyAlignment="1">
      <alignment/>
      <protection/>
    </xf>
    <xf numFmtId="0" fontId="5" fillId="0" borderId="0" xfId="54" applyFont="1" applyBorder="1" applyAlignment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>
      <alignment/>
      <protection/>
    </xf>
    <xf numFmtId="0" fontId="5" fillId="0" borderId="0" xfId="54" applyFont="1" applyBorder="1">
      <alignment/>
      <protection/>
    </xf>
    <xf numFmtId="0" fontId="0" fillId="0" borderId="0" xfId="54" applyBorder="1" applyAlignment="1">
      <alignment/>
      <protection/>
    </xf>
    <xf numFmtId="0" fontId="13" fillId="0" borderId="0" xfId="54" applyFont="1">
      <alignment/>
      <protection/>
    </xf>
    <xf numFmtId="0" fontId="14" fillId="0" borderId="0" xfId="54" applyFont="1" applyBorder="1">
      <alignment/>
      <protection/>
    </xf>
    <xf numFmtId="0" fontId="15" fillId="0" borderId="0" xfId="54" applyFont="1" applyBorder="1">
      <alignment/>
      <protection/>
    </xf>
    <xf numFmtId="0" fontId="13" fillId="0" borderId="0" xfId="54" applyFont="1" applyFill="1">
      <alignment/>
      <protection/>
    </xf>
    <xf numFmtId="0" fontId="15" fillId="0" borderId="0" xfId="54" applyNumberFormat="1" applyFont="1" applyFill="1" applyBorder="1" applyAlignment="1">
      <alignment/>
      <protection/>
    </xf>
    <xf numFmtId="0" fontId="13" fillId="0" borderId="0" xfId="54" applyFont="1" applyBorder="1">
      <alignment/>
      <protection/>
    </xf>
    <xf numFmtId="0" fontId="16" fillId="0" borderId="0" xfId="54" applyFont="1" applyAlignment="1">
      <alignment horizontal="center" vertical="center" wrapText="1"/>
      <protection/>
    </xf>
    <xf numFmtId="0" fontId="6" fillId="0" borderId="0" xfId="54" applyFont="1" applyFill="1" applyBorder="1">
      <alignment/>
      <protection/>
    </xf>
    <xf numFmtId="0" fontId="7" fillId="0" borderId="0" xfId="54" applyNumberFormat="1" applyFont="1" applyFill="1" applyBorder="1" applyAlignment="1">
      <alignment/>
      <protection/>
    </xf>
    <xf numFmtId="0" fontId="0" fillId="0" borderId="0" xfId="54" applyFill="1" applyBorder="1">
      <alignment/>
      <protection/>
    </xf>
    <xf numFmtId="0" fontId="14" fillId="0" borderId="0" xfId="54" applyFont="1" applyFill="1" applyBorder="1" applyAlignment="1">
      <alignment horizontal="left"/>
      <protection/>
    </xf>
    <xf numFmtId="0" fontId="14" fillId="0" borderId="0" xfId="54" applyNumberFormat="1" applyFont="1" applyFill="1" applyBorder="1" applyAlignment="1">
      <alignment horizontal="center"/>
      <protection/>
    </xf>
    <xf numFmtId="0" fontId="14" fillId="0" borderId="0" xfId="54" applyFont="1" applyFill="1" applyBorder="1" applyAlignment="1">
      <alignment horizontal="right"/>
      <protection/>
    </xf>
    <xf numFmtId="0" fontId="13" fillId="0" borderId="0" xfId="54" applyNumberFormat="1" applyFont="1">
      <alignment/>
      <protection/>
    </xf>
    <xf numFmtId="0" fontId="14" fillId="0" borderId="0" xfId="54" applyFont="1">
      <alignment/>
      <protection/>
    </xf>
    <xf numFmtId="0" fontId="7" fillId="0" borderId="0" xfId="54" applyFont="1">
      <alignment/>
      <protection/>
    </xf>
    <xf numFmtId="49" fontId="1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" fillId="0" borderId="11" xfId="54" applyFont="1" applyBorder="1">
      <alignment/>
      <protection/>
    </xf>
    <xf numFmtId="0" fontId="21" fillId="0" borderId="0" xfId="0" applyFont="1" applyAlignment="1">
      <alignment vertical="top" wrapText="1"/>
    </xf>
    <xf numFmtId="4" fontId="23" fillId="0" borderId="0" xfId="0" applyNumberFormat="1" applyFont="1" applyAlignment="1">
      <alignment horizontal="right" vertical="top" wrapText="1"/>
    </xf>
    <xf numFmtId="4" fontId="25" fillId="0" borderId="0" xfId="0" applyNumberFormat="1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1" fillId="0" borderId="0" xfId="0" applyNumberFormat="1" applyFont="1" applyAlignment="1">
      <alignment horizontal="right" vertical="top" wrapText="1"/>
    </xf>
    <xf numFmtId="4" fontId="26" fillId="0" borderId="0" xfId="0" applyNumberFormat="1" applyFont="1" applyAlignment="1">
      <alignment horizontal="right" wrapText="1"/>
    </xf>
    <xf numFmtId="2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0" fillId="0" borderId="0" xfId="54" applyAlignment="1">
      <alignment horizontal="center"/>
      <protection/>
    </xf>
    <xf numFmtId="0" fontId="14" fillId="0" borderId="10" xfId="54" applyFont="1" applyBorder="1">
      <alignment/>
      <protection/>
    </xf>
    <xf numFmtId="0" fontId="14" fillId="0" borderId="0" xfId="54" applyFont="1" applyBorder="1">
      <alignment/>
      <protection/>
    </xf>
    <xf numFmtId="0" fontId="14" fillId="0" borderId="0" xfId="54" applyFont="1">
      <alignment/>
      <protection/>
    </xf>
    <xf numFmtId="0" fontId="8" fillId="0" borderId="12" xfId="54" applyFont="1" applyBorder="1" applyAlignment="1">
      <alignment horizontal="left"/>
      <protection/>
    </xf>
    <xf numFmtId="0" fontId="14" fillId="0" borderId="10" xfId="54" applyNumberFormat="1" applyFont="1" applyFill="1" applyBorder="1" applyAlignment="1">
      <alignment horizontal="left"/>
      <protection/>
    </xf>
    <xf numFmtId="0" fontId="14" fillId="0" borderId="0" xfId="54" applyNumberFormat="1" applyFont="1" applyFill="1" applyBorder="1" applyAlignment="1">
      <alignment horizontal="left"/>
      <protection/>
    </xf>
    <xf numFmtId="0" fontId="14" fillId="0" borderId="10" xfId="54" applyNumberFormat="1" applyFont="1" applyFill="1" applyBorder="1" applyAlignment="1">
      <alignment/>
      <protection/>
    </xf>
    <xf numFmtId="0" fontId="14" fillId="0" borderId="0" xfId="54" applyNumberFormat="1" applyFont="1" applyFill="1" applyBorder="1" applyAlignment="1">
      <alignment/>
      <protection/>
    </xf>
    <xf numFmtId="0" fontId="17" fillId="0" borderId="0" xfId="54" applyFont="1" applyAlignment="1">
      <alignment horizontal="left" vertical="center" wrapText="1"/>
      <protection/>
    </xf>
    <xf numFmtId="16" fontId="14" fillId="0" borderId="0" xfId="54" applyNumberFormat="1" applyFont="1" applyFill="1" applyBorder="1" applyAlignment="1">
      <alignment horizontal="left"/>
      <protection/>
    </xf>
    <xf numFmtId="0" fontId="14" fillId="0" borderId="0" xfId="54" applyNumberFormat="1" applyFont="1" applyBorder="1">
      <alignment/>
      <protection/>
    </xf>
    <xf numFmtId="0" fontId="0" fillId="0" borderId="0" xfId="0" applyFont="1" applyAlignment="1">
      <alignment/>
    </xf>
    <xf numFmtId="4" fontId="21" fillId="0" borderId="0" xfId="0" applyNumberFormat="1" applyFont="1" applyAlignment="1" applyProtection="1">
      <alignment/>
      <protection hidden="1"/>
    </xf>
    <xf numFmtId="0" fontId="26" fillId="0" borderId="0" xfId="0" applyFont="1" applyAlignment="1">
      <alignment/>
    </xf>
    <xf numFmtId="0" fontId="21" fillId="0" borderId="0" xfId="55" applyFont="1">
      <alignment/>
      <protection/>
    </xf>
    <xf numFmtId="0" fontId="26" fillId="0" borderId="0" xfId="55" applyFont="1">
      <alignment/>
      <protection/>
    </xf>
    <xf numFmtId="2" fontId="11" fillId="0" borderId="0" xfId="0" applyNumberFormat="1" applyFont="1" applyAlignment="1">
      <alignment horizontal="right"/>
    </xf>
    <xf numFmtId="178" fontId="11" fillId="0" borderId="0" xfId="0" applyNumberFormat="1" applyFont="1" applyAlignment="1">
      <alignment horizontal="right"/>
    </xf>
    <xf numFmtId="2" fontId="46" fillId="0" borderId="0" xfId="0" applyNumberFormat="1" applyFont="1" applyAlignment="1">
      <alignment horizontal="right"/>
    </xf>
    <xf numFmtId="178" fontId="46" fillId="0" borderId="0" xfId="0" applyNumberFormat="1" applyFont="1" applyAlignment="1">
      <alignment horizontal="right"/>
    </xf>
    <xf numFmtId="2" fontId="46" fillId="0" borderId="0" xfId="0" applyNumberFormat="1" applyFont="1" applyBorder="1" applyAlignment="1">
      <alignment horizontal="right"/>
    </xf>
    <xf numFmtId="178" fontId="46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2" fontId="21" fillId="0" borderId="0" xfId="0" applyNumberFormat="1" applyFont="1" applyFill="1" applyBorder="1" applyAlignment="1" applyProtection="1">
      <alignment horizontal="right" wrapText="1"/>
      <protection locked="0"/>
    </xf>
    <xf numFmtId="178" fontId="21" fillId="0" borderId="0" xfId="0" applyNumberFormat="1" applyFont="1" applyFill="1" applyBorder="1" applyAlignment="1" applyProtection="1">
      <alignment horizontal="right" vertical="top" wrapText="1"/>
      <protection locked="0"/>
    </xf>
    <xf numFmtId="2" fontId="26" fillId="0" borderId="0" xfId="0" applyNumberFormat="1" applyFont="1" applyFill="1" applyBorder="1" applyAlignment="1" applyProtection="1">
      <alignment horizontal="right" wrapText="1"/>
      <protection locked="0"/>
    </xf>
    <xf numFmtId="178" fontId="26" fillId="0" borderId="0" xfId="0" applyNumberFormat="1" applyFont="1" applyFill="1" applyBorder="1" applyAlignment="1" applyProtection="1">
      <alignment horizontal="right" vertical="top" wrapText="1"/>
      <protection locked="0"/>
    </xf>
    <xf numFmtId="178" fontId="26" fillId="0" borderId="13" xfId="0" applyNumberFormat="1" applyFont="1" applyBorder="1" applyAlignment="1" applyProtection="1">
      <alignment horizontal="right"/>
      <protection locked="0"/>
    </xf>
    <xf numFmtId="2" fontId="21" fillId="0" borderId="14" xfId="0" applyNumberFormat="1" applyFont="1" applyBorder="1" applyAlignment="1" applyProtection="1">
      <alignment horizontal="right"/>
      <protection locked="0"/>
    </xf>
    <xf numFmtId="178" fontId="21" fillId="0" borderId="14" xfId="0" applyNumberFormat="1" applyFont="1" applyBorder="1" applyAlignment="1" applyProtection="1">
      <alignment horizontal="right"/>
      <protection locked="0"/>
    </xf>
    <xf numFmtId="2" fontId="46" fillId="0" borderId="0" xfId="0" applyNumberFormat="1" applyFont="1" applyAlignment="1" applyProtection="1">
      <alignment horizontal="right"/>
      <protection locked="0"/>
    </xf>
    <xf numFmtId="178" fontId="4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 horizontal="right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178" fontId="21" fillId="0" borderId="0" xfId="55" applyNumberFormat="1" applyFont="1" applyBorder="1" applyAlignment="1" applyProtection="1">
      <alignment horizontal="right"/>
      <protection locked="0"/>
    </xf>
    <xf numFmtId="2" fontId="48" fillId="0" borderId="0" xfId="0" applyNumberFormat="1" applyFont="1" applyAlignment="1" applyProtection="1">
      <alignment horizontal="right"/>
      <protection locked="0"/>
    </xf>
    <xf numFmtId="2" fontId="21" fillId="0" borderId="0" xfId="55" applyNumberFormat="1" applyFont="1" applyAlignment="1" applyProtection="1">
      <alignment horizontal="right"/>
      <protection locked="0"/>
    </xf>
    <xf numFmtId="178" fontId="21" fillId="0" borderId="0" xfId="55" applyNumberFormat="1" applyFont="1" applyAlignment="1" applyProtection="1">
      <alignment horizontal="right"/>
      <protection locked="0"/>
    </xf>
    <xf numFmtId="2" fontId="26" fillId="1" borderId="0" xfId="0" applyNumberFormat="1" applyFont="1" applyFill="1" applyBorder="1" applyAlignment="1" applyProtection="1">
      <alignment horizontal="right" vertical="top"/>
      <protection locked="0"/>
    </xf>
    <xf numFmtId="178" fontId="21" fillId="1" borderId="0" xfId="0" applyNumberFormat="1" applyFont="1" applyFill="1" applyBorder="1" applyAlignment="1" applyProtection="1">
      <alignment horizontal="right" vertical="top"/>
      <protection locked="0"/>
    </xf>
    <xf numFmtId="2" fontId="21" fillId="0" borderId="0" xfId="55" applyNumberFormat="1" applyFont="1" applyAlignment="1" applyProtection="1">
      <alignment horizontal="right" vertical="center"/>
      <protection locked="0"/>
    </xf>
    <xf numFmtId="178" fontId="21" fillId="0" borderId="0" xfId="55" applyNumberFormat="1" applyFont="1" applyAlignment="1" applyProtection="1">
      <alignment horizontal="right" vertical="center"/>
      <protection locked="0"/>
    </xf>
    <xf numFmtId="2" fontId="26" fillId="0" borderId="13" xfId="55" applyNumberFormat="1" applyFont="1" applyFill="1" applyBorder="1" applyAlignment="1" applyProtection="1">
      <alignment horizontal="right" vertical="center"/>
      <protection locked="0"/>
    </xf>
    <xf numFmtId="178" fontId="26" fillId="0" borderId="13" xfId="55" applyNumberFormat="1" applyFont="1" applyFill="1" applyBorder="1" applyAlignment="1" applyProtection="1">
      <alignment horizontal="right" vertical="center"/>
      <protection locked="0"/>
    </xf>
    <xf numFmtId="2" fontId="26" fillId="0" borderId="0" xfId="55" applyNumberFormat="1" applyFont="1" applyFill="1" applyBorder="1" applyAlignment="1" applyProtection="1">
      <alignment horizontal="right" vertical="center"/>
      <protection locked="0"/>
    </xf>
    <xf numFmtId="178" fontId="26" fillId="0" borderId="0" xfId="55" applyNumberFormat="1" applyFont="1" applyFill="1" applyBorder="1" applyAlignment="1" applyProtection="1">
      <alignment horizontal="right" vertical="center"/>
      <protection locked="0"/>
    </xf>
    <xf numFmtId="49" fontId="26" fillId="1" borderId="0" xfId="0" applyNumberFormat="1" applyFont="1" applyFill="1" applyBorder="1" applyAlignment="1" applyProtection="1">
      <alignment horizontal="right" vertical="top"/>
      <protection locked="0"/>
    </xf>
    <xf numFmtId="2" fontId="21" fillId="0" borderId="0" xfId="55" applyNumberFormat="1" applyFont="1" applyFill="1" applyBorder="1" applyAlignment="1" applyProtection="1">
      <alignment horizontal="right" vertical="center"/>
      <protection locked="0"/>
    </xf>
    <xf numFmtId="2" fontId="21" fillId="32" borderId="13" xfId="55" applyNumberFormat="1" applyFont="1" applyFill="1" applyBorder="1" applyAlignment="1" applyProtection="1">
      <alignment horizontal="right" vertical="center"/>
      <protection locked="0"/>
    </xf>
    <xf numFmtId="178" fontId="21" fillId="32" borderId="13" xfId="55" applyNumberFormat="1" applyFont="1" applyFill="1" applyBorder="1" applyAlignment="1" applyProtection="1">
      <alignment horizontal="right" vertical="center"/>
      <protection locked="0"/>
    </xf>
    <xf numFmtId="2" fontId="26" fillId="0" borderId="0" xfId="55" applyNumberFormat="1" applyFont="1" applyAlignment="1" applyProtection="1">
      <alignment horizontal="right"/>
      <protection locked="0"/>
    </xf>
    <xf numFmtId="178" fontId="26" fillId="0" borderId="0" xfId="55" applyNumberFormat="1" applyFont="1" applyAlignment="1" applyProtection="1">
      <alignment horizontal="right"/>
      <protection locked="0"/>
    </xf>
    <xf numFmtId="2" fontId="26" fillId="32" borderId="15" xfId="55" applyNumberFormat="1" applyFont="1" applyFill="1" applyBorder="1" applyAlignment="1" applyProtection="1">
      <alignment horizontal="right"/>
      <protection locked="0"/>
    </xf>
    <xf numFmtId="178" fontId="26" fillId="32" borderId="15" xfId="55" applyNumberFormat="1" applyFont="1" applyFill="1" applyBorder="1" applyAlignment="1" applyProtection="1">
      <alignment horizontal="right" vertical="center"/>
      <protection locked="0"/>
    </xf>
    <xf numFmtId="2" fontId="47" fillId="0" borderId="0" xfId="0" applyNumberFormat="1" applyFont="1" applyAlignment="1" applyProtection="1">
      <alignment horizontal="right"/>
      <protection locked="0"/>
    </xf>
    <xf numFmtId="178" fontId="47" fillId="0" borderId="0" xfId="0" applyNumberFormat="1" applyFont="1" applyAlignment="1" applyProtection="1">
      <alignment horizontal="right"/>
      <protection locked="0"/>
    </xf>
    <xf numFmtId="2" fontId="47" fillId="0" borderId="13" xfId="0" applyNumberFormat="1" applyFont="1" applyBorder="1" applyAlignment="1" applyProtection="1">
      <alignment horizontal="right"/>
      <protection locked="0"/>
    </xf>
    <xf numFmtId="178" fontId="26" fillId="0" borderId="0" xfId="0" applyNumberFormat="1" applyFont="1" applyBorder="1" applyAlignment="1" applyProtection="1">
      <alignment horizontal="right"/>
      <protection locked="0"/>
    </xf>
    <xf numFmtId="2" fontId="47" fillId="0" borderId="16" xfId="0" applyNumberFormat="1" applyFont="1" applyBorder="1" applyAlignment="1" applyProtection="1">
      <alignment horizontal="right"/>
      <protection locked="0"/>
    </xf>
    <xf numFmtId="10" fontId="21" fillId="0" borderId="16" xfId="0" applyNumberFormat="1" applyFont="1" applyBorder="1" applyAlignment="1" applyProtection="1">
      <alignment horizontal="right"/>
      <protection locked="0"/>
    </xf>
    <xf numFmtId="0" fontId="26" fillId="0" borderId="13" xfId="0" applyFont="1" applyFill="1" applyBorder="1" applyAlignment="1">
      <alignment vertical="top" wrapText="1"/>
    </xf>
    <xf numFmtId="2" fontId="21" fillId="0" borderId="0" xfId="0" applyNumberFormat="1" applyFont="1" applyAlignment="1" applyProtection="1">
      <alignment horizontal="right" wrapText="1"/>
      <protection locked="0"/>
    </xf>
    <xf numFmtId="178" fontId="23" fillId="0" borderId="0" xfId="0" applyNumberFormat="1" applyFont="1" applyAlignment="1" applyProtection="1">
      <alignment horizontal="right" vertical="top" wrapText="1"/>
      <protection locked="0"/>
    </xf>
    <xf numFmtId="178" fontId="21" fillId="0" borderId="0" xfId="0" applyNumberFormat="1" applyFont="1" applyAlignment="1" applyProtection="1">
      <alignment horizontal="right" vertical="top" wrapText="1"/>
      <protection locked="0"/>
    </xf>
    <xf numFmtId="2" fontId="24" fillId="0" borderId="0" xfId="0" applyNumberFormat="1" applyFont="1" applyAlignment="1" applyProtection="1">
      <alignment horizontal="right"/>
      <protection locked="0"/>
    </xf>
    <xf numFmtId="2" fontId="26" fillId="0" borderId="13" xfId="0" applyNumberFormat="1" applyFont="1" applyBorder="1" applyAlignment="1" applyProtection="1">
      <alignment horizontal="right"/>
      <protection locked="0"/>
    </xf>
    <xf numFmtId="2" fontId="26" fillId="0" borderId="14" xfId="0" applyNumberFormat="1" applyFont="1" applyBorder="1" applyAlignment="1" applyProtection="1">
      <alignment horizontal="right"/>
      <protection locked="0"/>
    </xf>
    <xf numFmtId="178" fontId="26" fillId="0" borderId="14" xfId="0" applyNumberFormat="1" applyFont="1" applyBorder="1" applyAlignment="1" applyProtection="1">
      <alignment horizontal="right"/>
      <protection locked="0"/>
    </xf>
    <xf numFmtId="2" fontId="21" fillId="0" borderId="17" xfId="0" applyNumberFormat="1" applyFont="1" applyBorder="1" applyAlignment="1" applyProtection="1">
      <alignment horizontal="right"/>
      <protection locked="0"/>
    </xf>
    <xf numFmtId="2" fontId="21" fillId="0" borderId="13" xfId="0" applyNumberFormat="1" applyFont="1" applyBorder="1" applyAlignment="1" applyProtection="1">
      <alignment horizontal="right" vertical="top" wrapText="1"/>
      <protection locked="0"/>
    </xf>
    <xf numFmtId="178" fontId="21" fillId="0" borderId="13" xfId="0" applyNumberFormat="1" applyFont="1" applyBorder="1" applyAlignment="1" applyProtection="1">
      <alignment horizontal="right" vertical="top" wrapText="1"/>
      <protection locked="0"/>
    </xf>
    <xf numFmtId="178" fontId="26" fillId="0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Alignment="1" applyProtection="1">
      <alignment horizontal="left" vertical="top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 horizontal="left" vertical="top"/>
      <protection/>
    </xf>
    <xf numFmtId="0" fontId="26" fillId="33" borderId="0" xfId="0" applyFont="1" applyFill="1" applyAlignment="1" applyProtection="1">
      <alignment horizontal="left" vertical="top" wrapText="1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 quotePrefix="1">
      <alignment horizontal="left" vertical="top" wrapText="1"/>
      <protection/>
    </xf>
    <xf numFmtId="4" fontId="21" fillId="0" borderId="0" xfId="0" applyNumberFormat="1" applyFont="1" applyAlignment="1" applyProtection="1">
      <alignment/>
      <protection/>
    </xf>
    <xf numFmtId="49" fontId="26" fillId="0" borderId="0" xfId="0" applyNumberFormat="1" applyFont="1" applyBorder="1" applyAlignment="1" applyProtection="1">
      <alignment horizontal="left" vertical="top"/>
      <protection/>
    </xf>
    <xf numFmtId="0" fontId="26" fillId="33" borderId="0" xfId="0" applyFont="1" applyFill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center"/>
      <protection/>
    </xf>
    <xf numFmtId="4" fontId="21" fillId="0" borderId="0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49" fontId="26" fillId="0" borderId="13" xfId="0" applyNumberFormat="1" applyFont="1" applyBorder="1" applyAlignment="1" applyProtection="1">
      <alignment horizontal="left" vertical="top"/>
      <protection/>
    </xf>
    <xf numFmtId="0" fontId="26" fillId="0" borderId="13" xfId="0" applyFont="1" applyBorder="1" applyAlignment="1" applyProtection="1">
      <alignment vertical="top" wrapText="1"/>
      <protection/>
    </xf>
    <xf numFmtId="0" fontId="26" fillId="0" borderId="13" xfId="0" applyFont="1" applyBorder="1" applyAlignment="1" applyProtection="1">
      <alignment horizontal="center"/>
      <protection/>
    </xf>
    <xf numFmtId="4" fontId="26" fillId="0" borderId="13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 vertical="top" wrapText="1"/>
      <protection/>
    </xf>
    <xf numFmtId="0" fontId="26" fillId="33" borderId="0" xfId="0" applyFont="1" applyFill="1" applyAlignment="1" applyProtection="1">
      <alignment vertical="top" wrapText="1"/>
      <protection/>
    </xf>
    <xf numFmtId="0" fontId="21" fillId="0" borderId="0" xfId="0" applyFont="1" applyAlignment="1" applyProtection="1">
      <alignment vertical="justify"/>
      <protection/>
    </xf>
    <xf numFmtId="0" fontId="21" fillId="0" borderId="0" xfId="0" applyNumberFormat="1" applyFont="1" applyAlignment="1" applyProtection="1">
      <alignment horizontal="left" vertical="top" wrapText="1"/>
      <protection/>
    </xf>
    <xf numFmtId="0" fontId="21" fillId="0" borderId="0" xfId="0" applyFont="1" applyFill="1" applyAlignment="1" applyProtection="1">
      <alignment vertical="top" wrapText="1"/>
      <protection/>
    </xf>
    <xf numFmtId="0" fontId="26" fillId="0" borderId="0" xfId="0" applyFont="1" applyAlignment="1" applyProtection="1">
      <alignment vertical="top" wrapText="1"/>
      <protection/>
    </xf>
    <xf numFmtId="0" fontId="26" fillId="0" borderId="0" xfId="0" applyFont="1" applyAlignment="1" applyProtection="1">
      <alignment horizontal="center"/>
      <protection/>
    </xf>
    <xf numFmtId="4" fontId="26" fillId="0" borderId="0" xfId="0" applyNumberFormat="1" applyFont="1" applyAlignment="1" applyProtection="1">
      <alignment/>
      <protection/>
    </xf>
    <xf numFmtId="0" fontId="26" fillId="0" borderId="0" xfId="0" applyFont="1" applyBorder="1" applyAlignment="1" applyProtection="1">
      <alignment vertical="top" wrapText="1"/>
      <protection/>
    </xf>
    <xf numFmtId="0" fontId="21" fillId="0" borderId="0" xfId="0" applyFont="1" applyAlignment="1" applyProtection="1">
      <alignment horizontal="left" vertical="top" wrapText="1"/>
      <protection hidden="1"/>
    </xf>
    <xf numFmtId="4" fontId="49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justify" vertical="top" wrapText="1"/>
      <protection/>
    </xf>
    <xf numFmtId="0" fontId="21" fillId="0" borderId="0" xfId="0" applyFont="1" applyAlignment="1" applyProtection="1">
      <alignment vertical="justify" wrapText="1"/>
      <protection/>
    </xf>
    <xf numFmtId="0" fontId="22" fillId="0" borderId="0" xfId="0" applyFont="1" applyAlignment="1" applyProtection="1">
      <alignment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distributed"/>
      <protection/>
    </xf>
    <xf numFmtId="0" fontId="23" fillId="0" borderId="0" xfId="0" applyFont="1" applyAlignment="1" applyProtection="1">
      <alignment horizontal="center" wrapText="1"/>
      <protection/>
    </xf>
    <xf numFmtId="167" fontId="24" fillId="0" borderId="0" xfId="0" applyNumberFormat="1" applyFont="1" applyAlignment="1" applyProtection="1">
      <alignment horizontal="right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justify" vertical="top" wrapText="1"/>
      <protection/>
    </xf>
    <xf numFmtId="0" fontId="21" fillId="0" borderId="0" xfId="0" applyFont="1" applyAlignment="1" applyProtection="1">
      <alignment horizontal="center" wrapText="1"/>
      <protection/>
    </xf>
    <xf numFmtId="167" fontId="21" fillId="0" borderId="0" xfId="0" applyNumberFormat="1" applyFont="1" applyAlignment="1" applyProtection="1">
      <alignment horizontal="right" wrapText="1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/>
      <protection/>
    </xf>
    <xf numFmtId="167" fontId="21" fillId="0" borderId="0" xfId="0" applyNumberFormat="1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167" fontId="24" fillId="0" borderId="0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 applyProtection="1">
      <alignment horizontal="left" vertical="justify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 horizontal="justify" vertical="top" wrapText="1"/>
      <protection/>
    </xf>
    <xf numFmtId="0" fontId="26" fillId="33" borderId="18" xfId="0" applyFont="1" applyFill="1" applyBorder="1" applyAlignment="1" applyProtection="1">
      <alignment horizontal="justify" vertical="top" wrapText="1"/>
      <protection/>
    </xf>
    <xf numFmtId="0" fontId="22" fillId="0" borderId="0" xfId="0" applyFont="1" applyFill="1" applyBorder="1" applyAlignment="1" applyProtection="1">
      <alignment horizontal="justify" vertical="top" wrapText="1"/>
      <protection/>
    </xf>
    <xf numFmtId="0" fontId="23" fillId="0" borderId="0" xfId="0" applyFont="1" applyFill="1" applyAlignment="1" applyProtection="1">
      <alignment horizontal="justify" vertical="top" wrapText="1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justify" wrapText="1"/>
      <protection/>
    </xf>
    <xf numFmtId="0" fontId="21" fillId="0" borderId="0" xfId="0" applyFont="1" applyBorder="1" applyAlignment="1" applyProtection="1">
      <alignment vertical="justify" wrapText="1"/>
      <protection/>
    </xf>
    <xf numFmtId="0" fontId="21" fillId="0" borderId="0" xfId="0" applyFont="1" applyBorder="1" applyAlignment="1" applyProtection="1">
      <alignment horizontal="justify" vertical="justify" wrapText="1"/>
      <protection/>
    </xf>
    <xf numFmtId="0" fontId="26" fillId="33" borderId="18" xfId="0" applyFont="1" applyFill="1" applyBorder="1" applyAlignment="1" applyProtection="1">
      <alignment horizontal="left" vertical="top" wrapText="1"/>
      <protection/>
    </xf>
    <xf numFmtId="166" fontId="26" fillId="0" borderId="18" xfId="0" applyNumberFormat="1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13" xfId="0" applyFont="1" applyBorder="1" applyAlignment="1" applyProtection="1">
      <alignment vertical="top"/>
      <protection/>
    </xf>
    <xf numFmtId="4" fontId="51" fillId="0" borderId="13" xfId="0" applyNumberFormat="1" applyFont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1" fillId="0" borderId="0" xfId="0" applyFont="1" applyAlignment="1" applyProtection="1">
      <alignment horizontal="justify" vertical="center" wrapText="1"/>
      <protection/>
    </xf>
    <xf numFmtId="0" fontId="21" fillId="0" borderId="0" xfId="0" applyFont="1" applyAlignment="1" applyProtection="1">
      <alignment horizontal="justify" vertical="center"/>
      <protection/>
    </xf>
    <xf numFmtId="0" fontId="21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0" xfId="0" applyFont="1" applyAlignment="1" applyProtection="1">
      <alignment horizontal="left"/>
      <protection/>
    </xf>
    <xf numFmtId="2" fontId="21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justify" vertical="center"/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top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26" fillId="33" borderId="13" xfId="0" applyFont="1" applyFill="1" applyBorder="1" applyAlignment="1" applyProtection="1">
      <alignment vertical="top" wrapText="1"/>
      <protection/>
    </xf>
    <xf numFmtId="0" fontId="21" fillId="0" borderId="14" xfId="0" applyFont="1" applyBorder="1" applyAlignment="1" applyProtection="1">
      <alignment vertical="top"/>
      <protection/>
    </xf>
    <xf numFmtId="0" fontId="28" fillId="0" borderId="0" xfId="0" applyFont="1" applyAlignment="1" applyProtection="1">
      <alignment/>
      <protection/>
    </xf>
    <xf numFmtId="0" fontId="21" fillId="0" borderId="14" xfId="0" applyFont="1" applyBorder="1" applyAlignment="1" applyProtection="1">
      <alignment horizontal="center"/>
      <protection/>
    </xf>
    <xf numFmtId="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center"/>
      <protection/>
    </xf>
    <xf numFmtId="4" fontId="26" fillId="0" borderId="14" xfId="0" applyNumberFormat="1" applyFont="1" applyBorder="1" applyAlignment="1" applyProtection="1">
      <alignment horizontal="center"/>
      <protection/>
    </xf>
    <xf numFmtId="0" fontId="26" fillId="0" borderId="14" xfId="0" applyFont="1" applyBorder="1" applyAlignment="1" applyProtection="1">
      <alignment vertical="top"/>
      <protection/>
    </xf>
    <xf numFmtId="0" fontId="26" fillId="0" borderId="14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/>
    </xf>
    <xf numFmtId="16" fontId="21" fillId="0" borderId="14" xfId="0" applyNumberFormat="1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top" wrapText="1"/>
      <protection/>
    </xf>
    <xf numFmtId="0" fontId="21" fillId="0" borderId="14" xfId="0" applyFont="1" applyBorder="1" applyAlignment="1" applyProtection="1">
      <alignment wrapText="1"/>
      <protection/>
    </xf>
    <xf numFmtId="14" fontId="21" fillId="0" borderId="14" xfId="0" applyNumberFormat="1" applyFont="1" applyBorder="1" applyAlignment="1" applyProtection="1">
      <alignment vertical="top"/>
      <protection/>
    </xf>
    <xf numFmtId="0" fontId="21" fillId="0" borderId="17" xfId="0" applyFont="1" applyBorder="1" applyAlignment="1" applyProtection="1">
      <alignment vertical="top"/>
      <protection/>
    </xf>
    <xf numFmtId="0" fontId="21" fillId="0" borderId="17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 horizontal="center"/>
      <protection/>
    </xf>
    <xf numFmtId="4" fontId="21" fillId="0" borderId="17" xfId="0" applyNumberFormat="1" applyFont="1" applyBorder="1" applyAlignment="1" applyProtection="1">
      <alignment horizontal="center"/>
      <protection/>
    </xf>
    <xf numFmtId="49" fontId="26" fillId="0" borderId="13" xfId="51" applyNumberFormat="1" applyFont="1" applyBorder="1" applyAlignment="1" applyProtection="1">
      <alignment horizontal="left" vertical="top"/>
      <protection/>
    </xf>
    <xf numFmtId="0" fontId="26" fillId="0" borderId="13" xfId="51" applyFont="1" applyBorder="1" applyAlignment="1" applyProtection="1">
      <alignment/>
      <protection/>
    </xf>
    <xf numFmtId="0" fontId="21" fillId="0" borderId="13" xfId="51" applyFont="1" applyBorder="1" applyProtection="1">
      <alignment/>
      <protection/>
    </xf>
    <xf numFmtId="2" fontId="21" fillId="0" borderId="13" xfId="51" applyNumberFormat="1" applyFont="1" applyBorder="1" applyProtection="1">
      <alignment/>
      <protection/>
    </xf>
    <xf numFmtId="0" fontId="21" fillId="0" borderId="0" xfId="51" applyFont="1" applyAlignment="1" applyProtection="1">
      <alignment horizontal="left"/>
      <protection/>
    </xf>
    <xf numFmtId="0" fontId="21" fillId="0" borderId="0" xfId="51" applyFont="1" applyAlignment="1" applyProtection="1">
      <alignment horizontal="left" vertical="top" wrapText="1"/>
      <protection/>
    </xf>
    <xf numFmtId="0" fontId="21" fillId="0" borderId="0" xfId="51" applyFont="1" applyProtection="1">
      <alignment/>
      <protection/>
    </xf>
    <xf numFmtId="49" fontId="21" fillId="0" borderId="0" xfId="51" applyNumberFormat="1" applyFont="1" applyAlignment="1" applyProtection="1">
      <alignment horizontal="left" vertical="top"/>
      <protection/>
    </xf>
    <xf numFmtId="0" fontId="21" fillId="0" borderId="0" xfId="52" applyFont="1" applyBorder="1" applyAlignment="1" applyProtection="1">
      <alignment horizontal="left" vertical="top"/>
      <protection/>
    </xf>
    <xf numFmtId="0" fontId="21" fillId="0" borderId="0" xfId="52" applyNumberFormat="1" applyFont="1" applyBorder="1" applyAlignment="1" applyProtection="1">
      <alignment horizontal="justify" vertical="top"/>
      <protection/>
    </xf>
    <xf numFmtId="0" fontId="21" fillId="0" borderId="0" xfId="52" applyFont="1" applyBorder="1" applyAlignment="1" applyProtection="1">
      <alignment horizontal="center"/>
      <protection/>
    </xf>
    <xf numFmtId="2" fontId="21" fillId="0" borderId="0" xfId="52" applyNumberFormat="1" applyFont="1" applyBorder="1" applyAlignment="1" applyProtection="1">
      <alignment horizontal="center"/>
      <protection/>
    </xf>
    <xf numFmtId="14" fontId="21" fillId="0" borderId="0" xfId="52" applyNumberFormat="1" applyFont="1" applyBorder="1" applyAlignment="1" applyProtection="1">
      <alignment horizontal="left" vertical="top"/>
      <protection/>
    </xf>
    <xf numFmtId="0" fontId="21" fillId="0" borderId="0" xfId="52" applyNumberFormat="1" applyFont="1" applyBorder="1" applyAlignment="1" applyProtection="1">
      <alignment horizontal="justify" vertical="top" wrapText="1"/>
      <protection/>
    </xf>
    <xf numFmtId="170" fontId="26" fillId="0" borderId="13" xfId="0" applyNumberFormat="1" applyFont="1" applyFill="1" applyBorder="1" applyAlignment="1" applyProtection="1">
      <alignment horizontal="left" vertical="top"/>
      <protection/>
    </xf>
    <xf numFmtId="0" fontId="26" fillId="0" borderId="13" xfId="0" applyFont="1" applyFill="1" applyBorder="1" applyAlignment="1" applyProtection="1">
      <alignment vertical="top" wrapText="1"/>
      <protection/>
    </xf>
    <xf numFmtId="17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 vertical="top"/>
      <protection/>
    </xf>
    <xf numFmtId="0" fontId="29" fillId="0" borderId="0" xfId="0" applyFont="1" applyAlignment="1" applyProtection="1">
      <alignment horizontal="left" wrapText="1"/>
      <protection/>
    </xf>
    <xf numFmtId="2" fontId="21" fillId="0" borderId="0" xfId="0" applyNumberFormat="1" applyFont="1" applyAlignment="1" applyProtection="1">
      <alignment/>
      <protection/>
    </xf>
    <xf numFmtId="0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 horizontal="centerContinuous"/>
      <protection/>
    </xf>
    <xf numFmtId="0" fontId="48" fillId="0" borderId="0" xfId="0" applyFont="1" applyAlignment="1" applyProtection="1">
      <alignment horizontal="centerContinuous"/>
      <protection/>
    </xf>
    <xf numFmtId="0" fontId="26" fillId="0" borderId="0" xfId="55" applyNumberFormat="1" applyFont="1" applyAlignment="1" applyProtection="1">
      <alignment horizontal="right" vertical="top"/>
      <protection/>
    </xf>
    <xf numFmtId="0" fontId="26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55" applyFont="1" applyAlignment="1" applyProtection="1">
      <alignment horizontal="justify" vertical="justify" wrapText="1"/>
      <protection/>
    </xf>
    <xf numFmtId="0" fontId="21" fillId="0" borderId="0" xfId="55" applyFont="1" applyAlignment="1" applyProtection="1">
      <alignment horizontal="center"/>
      <protection/>
    </xf>
    <xf numFmtId="2" fontId="21" fillId="0" borderId="0" xfId="55" applyNumberFormat="1" applyFont="1" applyProtection="1">
      <alignment/>
      <protection/>
    </xf>
    <xf numFmtId="0" fontId="26" fillId="1" borderId="0" xfId="0" applyNumberFormat="1" applyFont="1" applyFill="1" applyBorder="1" applyAlignment="1" applyProtection="1">
      <alignment horizontal="right" vertical="top"/>
      <protection/>
    </xf>
    <xf numFmtId="49" fontId="26" fillId="1" borderId="0" xfId="0" applyNumberFormat="1" applyFont="1" applyFill="1" applyBorder="1" applyAlignment="1" applyProtection="1">
      <alignment horizontal="left" vertical="top"/>
      <protection/>
    </xf>
    <xf numFmtId="49" fontId="26" fillId="1" borderId="0" xfId="0" applyNumberFormat="1" applyFont="1" applyFill="1" applyBorder="1" applyAlignment="1" applyProtection="1">
      <alignment horizontal="center" vertical="top"/>
      <protection/>
    </xf>
    <xf numFmtId="0" fontId="26" fillId="0" borderId="0" xfId="55" applyNumberFormat="1" applyFont="1" applyFill="1" applyAlignment="1" applyProtection="1">
      <alignment horizontal="right" vertical="center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49" fontId="26" fillId="0" borderId="0" xfId="55" applyNumberFormat="1" applyFont="1" applyFill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21" fillId="0" borderId="0" xfId="55" applyNumberFormat="1" applyFont="1" applyAlignment="1" applyProtection="1">
      <alignment horizontal="right" vertical="top"/>
      <protection/>
    </xf>
    <xf numFmtId="1" fontId="21" fillId="0" borderId="0" xfId="55" applyNumberFormat="1" applyFont="1" applyAlignment="1" applyProtection="1">
      <alignment horizontal="center"/>
      <protection/>
    </xf>
    <xf numFmtId="0" fontId="21" fillId="0" borderId="0" xfId="55" applyFont="1" applyAlignment="1" applyProtection="1">
      <alignment horizontal="left" vertical="justify" wrapText="1"/>
      <protection/>
    </xf>
    <xf numFmtId="0" fontId="21" fillId="0" borderId="0" xfId="0" applyFont="1" applyAlignment="1" applyProtection="1">
      <alignment/>
      <protection/>
    </xf>
    <xf numFmtId="0" fontId="26" fillId="0" borderId="13" xfId="55" applyNumberFormat="1" applyFont="1" applyBorder="1" applyAlignment="1" applyProtection="1">
      <alignment horizontal="right" vertical="top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1" fontId="26" fillId="0" borderId="13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Alignment="1" applyProtection="1">
      <alignment horizontal="right"/>
      <protection/>
    </xf>
    <xf numFmtId="49" fontId="21" fillId="0" borderId="0" xfId="55" applyNumberFormat="1" applyFont="1" applyAlignment="1" applyProtection="1">
      <alignment horizontal="right" vertical="top"/>
      <protection/>
    </xf>
    <xf numFmtId="0" fontId="26" fillId="0" borderId="0" xfId="55" applyNumberFormat="1" applyFont="1" applyBorder="1" applyAlignment="1" applyProtection="1">
      <alignment horizontal="right" vertical="top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1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0" xfId="55" applyFont="1" applyAlignment="1" applyProtection="1">
      <alignment horizontal="justify" vertical="justify" wrapText="1"/>
      <protection/>
    </xf>
    <xf numFmtId="0" fontId="26" fillId="32" borderId="13" xfId="55" applyNumberFormat="1" applyFont="1" applyFill="1" applyBorder="1" applyAlignment="1" applyProtection="1">
      <alignment horizontal="right" vertical="center"/>
      <protection/>
    </xf>
    <xf numFmtId="0" fontId="26" fillId="32" borderId="13" xfId="55" applyNumberFormat="1" applyFont="1" applyFill="1" applyBorder="1" applyAlignment="1" applyProtection="1">
      <alignment horizontal="left" vertical="center"/>
      <protection/>
    </xf>
    <xf numFmtId="0" fontId="21" fillId="32" borderId="13" xfId="55" applyFont="1" applyFill="1" applyBorder="1" applyAlignment="1" applyProtection="1">
      <alignment horizontal="centerContinuous" vertical="center"/>
      <protection/>
    </xf>
    <xf numFmtId="2" fontId="21" fillId="32" borderId="13" xfId="55" applyNumberFormat="1" applyFont="1" applyFill="1" applyBorder="1" applyAlignment="1" applyProtection="1">
      <alignment horizontal="centerContinuous" vertical="center"/>
      <protection/>
    </xf>
    <xf numFmtId="49" fontId="26" fillId="0" borderId="0" xfId="55" applyNumberFormat="1" applyFont="1" applyAlignment="1" applyProtection="1">
      <alignment/>
      <protection/>
    </xf>
    <xf numFmtId="0" fontId="26" fillId="0" borderId="0" xfId="55" applyFont="1" applyAlignment="1" applyProtection="1">
      <alignment horizontal="center"/>
      <protection/>
    </xf>
    <xf numFmtId="2" fontId="26" fillId="0" borderId="0" xfId="55" applyNumberFormat="1" applyFont="1" applyProtection="1">
      <alignment/>
      <protection/>
    </xf>
    <xf numFmtId="0" fontId="26" fillId="0" borderId="0" xfId="55" applyFont="1" applyAlignment="1" applyProtection="1">
      <alignment/>
      <protection/>
    </xf>
    <xf numFmtId="0" fontId="26" fillId="0" borderId="0" xfId="55" applyFont="1" applyProtection="1">
      <alignment/>
      <protection/>
    </xf>
    <xf numFmtId="0" fontId="26" fillId="32" borderId="15" xfId="55" applyFont="1" applyFill="1" applyBorder="1" applyAlignment="1" applyProtection="1">
      <alignment horizontal="right" vertical="center"/>
      <protection/>
    </xf>
    <xf numFmtId="0" fontId="26" fillId="32" borderId="15" xfId="55" applyFont="1" applyFill="1" applyBorder="1" applyAlignment="1" applyProtection="1">
      <alignment horizontal="left" vertical="center"/>
      <protection/>
    </xf>
    <xf numFmtId="0" fontId="26" fillId="32" borderId="15" xfId="55" applyFont="1" applyFill="1" applyBorder="1" applyProtection="1">
      <alignment/>
      <protection/>
    </xf>
    <xf numFmtId="0" fontId="26" fillId="0" borderId="0" xfId="55" applyFont="1" applyAlignment="1" applyProtection="1">
      <alignment horizontal="left" vertical="justify" wrapText="1"/>
      <protection/>
    </xf>
    <xf numFmtId="49" fontId="26" fillId="0" borderId="16" xfId="0" applyNumberFormat="1" applyFont="1" applyBorder="1" applyAlignment="1" applyProtection="1" quotePrefix="1">
      <alignment horizontal="left" vertical="top"/>
      <protection/>
    </xf>
    <xf numFmtId="0" fontId="26" fillId="0" borderId="16" xfId="0" applyFont="1" applyBorder="1" applyAlignment="1" applyProtection="1">
      <alignment vertical="top" wrapText="1"/>
      <protection/>
    </xf>
    <xf numFmtId="0" fontId="26" fillId="0" borderId="16" xfId="0" applyFont="1" applyBorder="1" applyAlignment="1" applyProtection="1">
      <alignment horizontal="center"/>
      <protection/>
    </xf>
    <xf numFmtId="4" fontId="26" fillId="0" borderId="16" xfId="0" applyNumberFormat="1" applyFont="1" applyBorder="1" applyAlignment="1" applyProtection="1">
      <alignment/>
      <protection/>
    </xf>
    <xf numFmtId="4" fontId="21" fillId="0" borderId="16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4" fontId="52" fillId="0" borderId="0" xfId="0" applyNumberFormat="1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vertical="justify"/>
      <protection locked="0"/>
    </xf>
  </cellXfs>
  <cellStyles count="6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_Popis_LENA_LEVEC_PGD" xfId="49"/>
    <cellStyle name="Neutralno" xfId="50"/>
    <cellStyle name="Normal 10 2" xfId="51"/>
    <cellStyle name="Normal 5" xfId="52"/>
    <cellStyle name="Normal_ArhTo" xfId="53"/>
    <cellStyle name="Normal_GlProj" xfId="54"/>
    <cellStyle name="Normal_VLAšKA 69-A,B,C,D (2)" xfId="55"/>
    <cellStyle name="Obično 2" xfId="56"/>
    <cellStyle name="Obično 2 2" xfId="57"/>
    <cellStyle name="Obično 28" xfId="58"/>
    <cellStyle name="Obično 31" xfId="59"/>
    <cellStyle name="Obično 35" xfId="60"/>
    <cellStyle name="Obično 38" xfId="61"/>
    <cellStyle name="Obično 39" xfId="62"/>
    <cellStyle name="Percent" xfId="63"/>
    <cellStyle name="Povezana ćelija" xfId="64"/>
    <cellStyle name="Provjera ćelije" xfId="65"/>
    <cellStyle name="Tekst objašnjenja" xfId="66"/>
    <cellStyle name="Tekst upozorenja" xfId="67"/>
    <cellStyle name="Ukupni zbroj" xfId="68"/>
    <cellStyle name="Unos" xfId="69"/>
    <cellStyle name="Currency" xfId="70"/>
    <cellStyle name="Currency [0]" xfId="71"/>
    <cellStyle name="Comma" xfId="72"/>
    <cellStyle name="Comma [0]" xfId="73"/>
  </cellStyles>
  <dxfs count="1">
    <dxf>
      <font>
        <color indexed="9"/>
      </font>
      <border>
        <left style="thin">
          <color indexed="9"/>
        </left>
        <right/>
        <top/>
        <bottom style="thin">
          <color indexed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49"/>
  <sheetViews>
    <sheetView tabSelected="1" zoomScalePageLayoutView="0" workbookViewId="0" topLeftCell="A15">
      <selection activeCell="H52" sqref="H52"/>
    </sheetView>
  </sheetViews>
  <sheetFormatPr defaultColWidth="9.28125" defaultRowHeight="12.75"/>
  <cols>
    <col min="1" max="1" width="35.421875" style="3" customWidth="1"/>
    <col min="2" max="13" width="4.421875" style="3" customWidth="1"/>
    <col min="14" max="14" width="4.28125" style="1" customWidth="1"/>
    <col min="15" max="18" width="4.8515625" style="1" customWidth="1"/>
    <col min="19" max="16384" width="9.28125" style="1" customWidth="1"/>
  </cols>
  <sheetData>
    <row r="1" spans="2:6" ht="15.75">
      <c r="B1" s="51" t="s">
        <v>444</v>
      </c>
      <c r="C1" s="9"/>
      <c r="D1" s="2"/>
      <c r="F1" s="2"/>
    </row>
    <row r="2" spans="1:6" ht="12.75">
      <c r="A2" s="27"/>
      <c r="B2" s="9"/>
      <c r="C2" s="9"/>
      <c r="D2" s="4"/>
      <c r="F2" s="4"/>
    </row>
    <row r="3" spans="2:6" ht="12.75">
      <c r="B3" s="9"/>
      <c r="C3" s="9"/>
      <c r="D3" s="5"/>
      <c r="F3" s="5"/>
    </row>
    <row r="4" spans="2:13" ht="12.75">
      <c r="B4" s="25"/>
      <c r="C4" s="25"/>
      <c r="D4" s="28"/>
      <c r="E4" s="25"/>
      <c r="F4" s="6"/>
      <c r="G4" s="24"/>
      <c r="H4" s="25"/>
      <c r="I4" s="29"/>
      <c r="J4" s="7"/>
      <c r="K4" s="24"/>
      <c r="L4" s="25"/>
      <c r="M4" s="25"/>
    </row>
    <row r="7" spans="2:13" ht="12.75">
      <c r="B7" s="30" t="s">
        <v>417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 ht="15.75">
      <c r="B8" s="62" t="s">
        <v>373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 ht="12.75">
      <c r="B9" s="30" t="s">
        <v>418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2:13" ht="15.75">
      <c r="B10" s="62" t="s">
        <v>374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2:13" ht="12.75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3" ht="12.75">
      <c r="B12" s="30" t="s">
        <v>272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2:13" ht="15.75">
      <c r="B13" s="62" t="s">
        <v>403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2:13" ht="15.75">
      <c r="B14" s="72" t="s">
        <v>375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2:13" ht="12.75">
      <c r="B15" s="30" t="s">
        <v>418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2:13" ht="15.75">
      <c r="B16" s="62" t="s">
        <v>374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2.75">
      <c r="A17" s="9"/>
      <c r="B17" s="33" t="s">
        <v>154</v>
      </c>
      <c r="C17" s="34"/>
      <c r="D17" s="30"/>
      <c r="E17" s="30"/>
      <c r="F17" s="34"/>
      <c r="G17" s="34"/>
      <c r="H17" s="34"/>
      <c r="I17" s="34"/>
      <c r="J17" s="34"/>
      <c r="K17" s="34"/>
      <c r="L17" s="30"/>
      <c r="M17" s="30"/>
    </row>
    <row r="18" spans="1:13" ht="15.75">
      <c r="A18" s="9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2:13" ht="12.75">
      <c r="B19" s="30" t="s">
        <v>273</v>
      </c>
      <c r="C19" s="34"/>
      <c r="D19" s="30"/>
      <c r="E19" s="30"/>
      <c r="F19" s="34"/>
      <c r="G19" s="34"/>
      <c r="H19" s="34"/>
      <c r="I19" s="34"/>
      <c r="J19" s="34"/>
      <c r="K19" s="34"/>
      <c r="L19" s="30"/>
      <c r="M19" s="30"/>
    </row>
    <row r="20" spans="2:13" ht="15.7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12.75">
      <c r="B22" s="35" t="s">
        <v>210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3" ht="15.75">
      <c r="B23" s="62" t="s">
        <v>135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2:13" ht="12.75">
      <c r="B24" s="35" t="s">
        <v>412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2:13" ht="15.75">
      <c r="B25" s="62" t="s">
        <v>299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2:13" ht="15.75">
      <c r="B26" s="3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8" spans="1:13" ht="31.5" customHeight="1">
      <c r="A28" s="36"/>
      <c r="B28" s="70" t="s">
        <v>413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2:3" ht="15">
      <c r="B29" s="45"/>
      <c r="C29" s="45"/>
    </row>
    <row r="30" spans="2:3" ht="15">
      <c r="B30" s="45"/>
      <c r="C30" s="45"/>
    </row>
    <row r="31" spans="2:3" ht="15">
      <c r="B31" s="45"/>
      <c r="C31" s="45"/>
    </row>
    <row r="32" spans="2:3" ht="15">
      <c r="B32" s="45"/>
      <c r="C32" s="45"/>
    </row>
    <row r="33" spans="2:3" ht="15">
      <c r="B33" s="45"/>
      <c r="C33" s="45"/>
    </row>
    <row r="35" ht="12.75">
      <c r="B35" s="8" t="s">
        <v>155</v>
      </c>
    </row>
    <row r="36" spans="2:7" ht="15.75">
      <c r="B36" s="71"/>
      <c r="C36" s="67"/>
      <c r="D36" s="67"/>
      <c r="E36" s="67"/>
      <c r="F36" s="67"/>
      <c r="G36" s="67"/>
    </row>
    <row r="37" spans="1:13" ht="15">
      <c r="A37" s="39"/>
      <c r="B37" s="37" t="s">
        <v>156</v>
      </c>
      <c r="C37" s="38"/>
      <c r="D37" s="38"/>
      <c r="E37" s="38"/>
      <c r="F37" s="39"/>
      <c r="G37" s="39"/>
      <c r="H37" s="39"/>
      <c r="I37" s="39"/>
      <c r="J37" s="39"/>
      <c r="K37" s="39"/>
      <c r="L37" s="39"/>
      <c r="M37" s="39"/>
    </row>
    <row r="38" spans="2:5" ht="15.75">
      <c r="B38" s="40"/>
      <c r="C38" s="41"/>
      <c r="D38" s="42"/>
      <c r="E38" s="39"/>
    </row>
    <row r="43" ht="12.75">
      <c r="B43" s="43"/>
    </row>
    <row r="44" spans="2:13" ht="15.75">
      <c r="B44" s="64"/>
      <c r="C44" s="64"/>
      <c r="D44" s="64"/>
      <c r="E44" s="64"/>
      <c r="F44" s="64"/>
      <c r="G44" s="64"/>
      <c r="H44" s="64"/>
      <c r="I44" s="64"/>
      <c r="J44" s="65"/>
      <c r="K44" s="65"/>
      <c r="L44" s="65"/>
      <c r="M44" s="65"/>
    </row>
    <row r="45" ht="12.75">
      <c r="K45" s="9"/>
    </row>
    <row r="46" ht="12.75">
      <c r="K46" s="9"/>
    </row>
    <row r="47" ht="12.75">
      <c r="K47" s="9"/>
    </row>
    <row r="49" spans="2:13" ht="15.75">
      <c r="B49" s="44" t="s">
        <v>454</v>
      </c>
      <c r="F49" s="44"/>
      <c r="H49" s="26"/>
      <c r="I49" s="26"/>
      <c r="J49" s="61" t="s">
        <v>414</v>
      </c>
      <c r="K49" s="61"/>
      <c r="L49" s="61"/>
      <c r="M49" s="61"/>
    </row>
  </sheetData>
  <sheetProtection password="8A03" sheet="1"/>
  <mergeCells count="14">
    <mergeCell ref="B8:M8"/>
    <mergeCell ref="B10:M10"/>
    <mergeCell ref="B13:M13"/>
    <mergeCell ref="B14:M14"/>
    <mergeCell ref="J49:M49"/>
    <mergeCell ref="B16:M16"/>
    <mergeCell ref="B44:I44"/>
    <mergeCell ref="J44:M44"/>
    <mergeCell ref="B18:M18"/>
    <mergeCell ref="B20:M20"/>
    <mergeCell ref="B23:M23"/>
    <mergeCell ref="B25:M25"/>
    <mergeCell ref="B28:M28"/>
    <mergeCell ref="B36:G36"/>
  </mergeCells>
  <conditionalFormatting sqref="J44:M44">
    <cfRule type="cellIs" priority="1" dxfId="0" operator="equal" stopIfTrue="1">
      <formula>0</formula>
    </cfRule>
  </conditionalFormatting>
  <printOptions/>
  <pageMargins left="0.7874015748031497" right="0.3937007874015748" top="0.5905511811023623" bottom="0.7874015748031497" header="0.5118110236220472" footer="0.629921259842519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D14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7.28125" style="50" customWidth="1"/>
    <col min="2" max="2" width="69.57421875" style="14" customWidth="1"/>
    <col min="3" max="3" width="11.140625" style="19" customWidth="1"/>
    <col min="4" max="4" width="11.28125" style="23" hidden="1" customWidth="1"/>
    <col min="5" max="16384" width="9.140625" style="14" customWidth="1"/>
  </cols>
  <sheetData>
    <row r="1" spans="1:4" s="10" customFormat="1" ht="39.75" customHeight="1">
      <c r="A1" s="46"/>
      <c r="C1" s="15"/>
      <c r="D1" s="21"/>
    </row>
    <row r="2" spans="1:4" s="10" customFormat="1" ht="15">
      <c r="A2" s="46"/>
      <c r="C2" s="15"/>
      <c r="D2" s="21"/>
    </row>
    <row r="3" spans="1:4" s="10" customFormat="1" ht="15.75">
      <c r="A3" s="47" t="s">
        <v>389</v>
      </c>
      <c r="B3" s="11"/>
      <c r="C3" s="16"/>
      <c r="D3" s="22"/>
    </row>
    <row r="4" spans="1:4" s="10" customFormat="1" ht="15">
      <c r="A4" s="46"/>
      <c r="C4" s="15"/>
      <c r="D4" s="21"/>
    </row>
    <row r="5" spans="1:4" s="10" customFormat="1" ht="15">
      <c r="A5" s="49"/>
      <c r="C5" s="15"/>
      <c r="D5" s="21"/>
    </row>
    <row r="6" spans="1:4" s="12" customFormat="1" ht="15.75">
      <c r="A6" s="48" t="s">
        <v>405</v>
      </c>
      <c r="B6" s="12" t="s">
        <v>415</v>
      </c>
      <c r="C6" s="17"/>
      <c r="D6" s="17" t="s">
        <v>391</v>
      </c>
    </row>
    <row r="7" spans="1:4" s="13" customFormat="1" ht="15">
      <c r="A7" s="46"/>
      <c r="C7" s="18"/>
      <c r="D7" s="18"/>
    </row>
    <row r="8" spans="1:4" s="12" customFormat="1" ht="15.75">
      <c r="A8" s="48" t="s">
        <v>406</v>
      </c>
      <c r="B8" s="12" t="s">
        <v>416</v>
      </c>
      <c r="C8" s="20"/>
      <c r="D8" s="20" t="s">
        <v>392</v>
      </c>
    </row>
    <row r="9" spans="1:4" s="10" customFormat="1" ht="15">
      <c r="A9" s="46"/>
      <c r="C9" s="15"/>
      <c r="D9" s="15"/>
    </row>
    <row r="10" spans="1:4" s="12" customFormat="1" ht="15.75">
      <c r="A10" s="48" t="s">
        <v>407</v>
      </c>
      <c r="B10" s="12" t="s">
        <v>141</v>
      </c>
      <c r="C10" s="17"/>
      <c r="D10" s="17" t="s">
        <v>393</v>
      </c>
    </row>
    <row r="11" spans="1:4" s="10" customFormat="1" ht="15">
      <c r="A11" s="46"/>
      <c r="C11" s="15"/>
      <c r="D11" s="15"/>
    </row>
    <row r="12" spans="1:4" s="12" customFormat="1" ht="15.75">
      <c r="A12" s="48" t="s">
        <v>408</v>
      </c>
      <c r="B12" s="12" t="s">
        <v>150</v>
      </c>
      <c r="C12" s="17"/>
      <c r="D12" s="17" t="s">
        <v>394</v>
      </c>
    </row>
    <row r="13" spans="1:4" s="10" customFormat="1" ht="15">
      <c r="A13" s="46"/>
      <c r="C13" s="15"/>
      <c r="D13" s="21"/>
    </row>
    <row r="14" spans="1:4" s="12" customFormat="1" ht="15.75">
      <c r="A14" s="48" t="s">
        <v>138</v>
      </c>
      <c r="B14" s="12" t="s">
        <v>409</v>
      </c>
      <c r="C14" s="17"/>
      <c r="D14" s="17" t="s">
        <v>394</v>
      </c>
    </row>
  </sheetData>
  <sheetProtection password="8A03" sheet="1"/>
  <printOptions/>
  <pageMargins left="0.7874015748031497" right="0.3937007874015748" top="0.5905511811023623" bottom="0.7874015748031497" header="0.5118110236220472" footer="0.6299212598425197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726"/>
  <sheetViews>
    <sheetView view="pageLayout" zoomScale="40" zoomScalePageLayoutView="40" workbookViewId="0" topLeftCell="A103">
      <selection activeCell="B117" sqref="B117"/>
    </sheetView>
  </sheetViews>
  <sheetFormatPr defaultColWidth="9.140625" defaultRowHeight="12.75"/>
  <cols>
    <col min="1" max="1" width="12.7109375" style="137" customWidth="1"/>
    <col min="2" max="2" width="100.7109375" style="138" customWidth="1"/>
    <col min="3" max="3" width="12.421875" style="139" customWidth="1"/>
    <col min="4" max="4" width="15.7109375" style="140" customWidth="1"/>
    <col min="5" max="5" width="20.7109375" style="78" customWidth="1"/>
    <col min="6" max="6" width="31.421875" style="79" customWidth="1"/>
    <col min="7" max="16384" width="9.140625" style="73" customWidth="1"/>
  </cols>
  <sheetData>
    <row r="1" ht="15">
      <c r="B1" s="138" t="s">
        <v>462</v>
      </c>
    </row>
    <row r="2" spans="1:6" s="60" customFormat="1" ht="26.25">
      <c r="A2" s="141" t="s">
        <v>211</v>
      </c>
      <c r="B2" s="142" t="s">
        <v>415</v>
      </c>
      <c r="C2" s="143"/>
      <c r="D2" s="74"/>
      <c r="E2" s="80"/>
      <c r="F2" s="81"/>
    </row>
    <row r="3" spans="1:6" s="60" customFormat="1" ht="25.5">
      <c r="A3" s="144"/>
      <c r="B3" s="145"/>
      <c r="C3" s="143"/>
      <c r="D3" s="146"/>
      <c r="E3" s="80"/>
      <c r="F3" s="81"/>
    </row>
    <row r="4" spans="1:6" s="60" customFormat="1" ht="26.25">
      <c r="A4" s="147" t="s">
        <v>395</v>
      </c>
      <c r="B4" s="148" t="s">
        <v>325</v>
      </c>
      <c r="C4" s="149"/>
      <c r="D4" s="150"/>
      <c r="E4" s="82"/>
      <c r="F4" s="83"/>
    </row>
    <row r="5" spans="1:6" s="60" customFormat="1" ht="25.5">
      <c r="A5" s="144"/>
      <c r="B5" s="151"/>
      <c r="C5" s="143"/>
      <c r="D5" s="146"/>
      <c r="E5" s="80"/>
      <c r="F5" s="81"/>
    </row>
    <row r="6" spans="1:6" s="60" customFormat="1" ht="25.5">
      <c r="A6" s="144"/>
      <c r="B6" s="151"/>
      <c r="C6" s="143"/>
      <c r="D6" s="146"/>
      <c r="E6" s="59"/>
      <c r="F6" s="84"/>
    </row>
    <row r="7" spans="1:6" s="60" customFormat="1" ht="153">
      <c r="A7" s="144" t="s">
        <v>396</v>
      </c>
      <c r="B7" s="151" t="s">
        <v>445</v>
      </c>
      <c r="C7" s="143"/>
      <c r="D7" s="146"/>
      <c r="E7" s="94"/>
      <c r="F7" s="95"/>
    </row>
    <row r="8" spans="1:6" s="60" customFormat="1" ht="25.5">
      <c r="A8" s="144"/>
      <c r="B8" s="151"/>
      <c r="C8" s="143" t="s">
        <v>410</v>
      </c>
      <c r="D8" s="146">
        <v>10</v>
      </c>
      <c r="E8" s="96"/>
      <c r="F8" s="97">
        <f>E8*D8</f>
        <v>0</v>
      </c>
    </row>
    <row r="9" spans="1:6" s="60" customFormat="1" ht="25.5">
      <c r="A9" s="144"/>
      <c r="B9" s="151"/>
      <c r="C9" s="143"/>
      <c r="D9" s="146"/>
      <c r="E9" s="96"/>
      <c r="F9" s="97"/>
    </row>
    <row r="10" spans="1:6" s="60" customFormat="1" ht="153">
      <c r="A10" s="144" t="s">
        <v>397</v>
      </c>
      <c r="B10" s="151" t="s">
        <v>101</v>
      </c>
      <c r="C10" s="143"/>
      <c r="D10" s="146"/>
      <c r="E10" s="94"/>
      <c r="F10" s="95"/>
    </row>
    <row r="11" spans="1:6" s="60" customFormat="1" ht="25.5">
      <c r="A11" s="144"/>
      <c r="B11" s="151"/>
      <c r="C11" s="143" t="s">
        <v>410</v>
      </c>
      <c r="D11" s="146">
        <v>5</v>
      </c>
      <c r="E11" s="96"/>
      <c r="F11" s="97">
        <f>E11*D11</f>
        <v>0</v>
      </c>
    </row>
    <row r="12" spans="1:6" s="60" customFormat="1" ht="25.5">
      <c r="A12" s="144"/>
      <c r="B12" s="151"/>
      <c r="C12" s="143"/>
      <c r="D12" s="146"/>
      <c r="E12" s="96"/>
      <c r="F12" s="97"/>
    </row>
    <row r="13" spans="1:6" s="60" customFormat="1" ht="127.5">
      <c r="A13" s="144" t="s">
        <v>398</v>
      </c>
      <c r="B13" s="151" t="s">
        <v>376</v>
      </c>
      <c r="C13" s="143"/>
      <c r="D13" s="146"/>
      <c r="E13" s="94"/>
      <c r="F13" s="95"/>
    </row>
    <row r="14" spans="1:6" s="60" customFormat="1" ht="25.5">
      <c r="A14" s="144"/>
      <c r="B14" s="151" t="s">
        <v>377</v>
      </c>
      <c r="C14" s="143" t="s">
        <v>151</v>
      </c>
      <c r="D14" s="146">
        <v>2</v>
      </c>
      <c r="E14" s="96"/>
      <c r="F14" s="97">
        <f aca="true" t="shared" si="0" ref="F14:F21">E14*D14</f>
        <v>0</v>
      </c>
    </row>
    <row r="15" spans="1:6" s="60" customFormat="1" ht="25.5">
      <c r="A15" s="144"/>
      <c r="B15" s="151" t="s">
        <v>378</v>
      </c>
      <c r="C15" s="143" t="s">
        <v>151</v>
      </c>
      <c r="D15" s="146">
        <v>2</v>
      </c>
      <c r="E15" s="96"/>
      <c r="F15" s="97">
        <f t="shared" si="0"/>
        <v>0</v>
      </c>
    </row>
    <row r="16" spans="1:6" s="60" customFormat="1" ht="25.5">
      <c r="A16" s="144"/>
      <c r="B16" s="151" t="s">
        <v>379</v>
      </c>
      <c r="C16" s="143" t="s">
        <v>151</v>
      </c>
      <c r="D16" s="146">
        <v>1</v>
      </c>
      <c r="E16" s="96"/>
      <c r="F16" s="97">
        <f t="shared" si="0"/>
        <v>0</v>
      </c>
    </row>
    <row r="17" spans="1:6" s="60" customFormat="1" ht="25.5">
      <c r="A17" s="144"/>
      <c r="B17" s="151" t="s">
        <v>380</v>
      </c>
      <c r="C17" s="143" t="s">
        <v>151</v>
      </c>
      <c r="D17" s="146">
        <v>1</v>
      </c>
      <c r="E17" s="96"/>
      <c r="F17" s="97">
        <f t="shared" si="0"/>
        <v>0</v>
      </c>
    </row>
    <row r="18" spans="1:6" s="60" customFormat="1" ht="25.5">
      <c r="A18" s="144"/>
      <c r="B18" s="151" t="s">
        <v>381</v>
      </c>
      <c r="C18" s="143" t="s">
        <v>151</v>
      </c>
      <c r="D18" s="146">
        <v>1</v>
      </c>
      <c r="E18" s="96"/>
      <c r="F18" s="97">
        <f t="shared" si="0"/>
        <v>0</v>
      </c>
    </row>
    <row r="19" spans="1:6" s="60" customFormat="1" ht="25.5">
      <c r="A19" s="144"/>
      <c r="B19" s="151" t="s">
        <v>382</v>
      </c>
      <c r="C19" s="143" t="s">
        <v>151</v>
      </c>
      <c r="D19" s="146">
        <v>7</v>
      </c>
      <c r="E19" s="96"/>
      <c r="F19" s="97">
        <f t="shared" si="0"/>
        <v>0</v>
      </c>
    </row>
    <row r="20" spans="1:6" s="60" customFormat="1" ht="25.5">
      <c r="A20" s="144"/>
      <c r="B20" s="151" t="s">
        <v>383</v>
      </c>
      <c r="C20" s="143" t="s">
        <v>151</v>
      </c>
      <c r="D20" s="146">
        <v>3</v>
      </c>
      <c r="E20" s="96"/>
      <c r="F20" s="97">
        <f t="shared" si="0"/>
        <v>0</v>
      </c>
    </row>
    <row r="21" spans="1:6" s="60" customFormat="1" ht="25.5">
      <c r="A21" s="144"/>
      <c r="B21" s="151" t="s">
        <v>384</v>
      </c>
      <c r="C21" s="143" t="s">
        <v>151</v>
      </c>
      <c r="D21" s="146">
        <v>3</v>
      </c>
      <c r="E21" s="96"/>
      <c r="F21" s="97">
        <f t="shared" si="0"/>
        <v>0</v>
      </c>
    </row>
    <row r="22" spans="1:6" s="60" customFormat="1" ht="25.5">
      <c r="A22" s="144"/>
      <c r="B22" s="151"/>
      <c r="C22" s="143"/>
      <c r="D22" s="146"/>
      <c r="E22" s="96"/>
      <c r="F22" s="97"/>
    </row>
    <row r="23" spans="1:6" s="60" customFormat="1" ht="76.5">
      <c r="A23" s="144" t="s">
        <v>399</v>
      </c>
      <c r="B23" s="151" t="s">
        <v>78</v>
      </c>
      <c r="C23" s="143"/>
      <c r="D23" s="146"/>
      <c r="E23" s="94"/>
      <c r="F23" s="95"/>
    </row>
    <row r="24" spans="1:6" s="60" customFormat="1" ht="25.5">
      <c r="A24" s="144"/>
      <c r="B24" s="151" t="s">
        <v>79</v>
      </c>
      <c r="C24" s="143" t="s">
        <v>151</v>
      </c>
      <c r="D24" s="146">
        <v>2</v>
      </c>
      <c r="E24" s="96"/>
      <c r="F24" s="97">
        <f>E24*D24</f>
        <v>0</v>
      </c>
    </row>
    <row r="25" spans="1:6" s="60" customFormat="1" ht="25.5">
      <c r="A25" s="144"/>
      <c r="B25" s="151" t="s">
        <v>80</v>
      </c>
      <c r="C25" s="143" t="s">
        <v>151</v>
      </c>
      <c r="D25" s="146">
        <v>2</v>
      </c>
      <c r="E25" s="96"/>
      <c r="F25" s="97">
        <f>E25*D25</f>
        <v>0</v>
      </c>
    </row>
    <row r="26" spans="1:6" s="60" customFormat="1" ht="25.5">
      <c r="A26" s="144"/>
      <c r="B26" s="151" t="s">
        <v>81</v>
      </c>
      <c r="C26" s="143" t="s">
        <v>151</v>
      </c>
      <c r="D26" s="146">
        <v>6</v>
      </c>
      <c r="E26" s="96"/>
      <c r="F26" s="97">
        <f>E26*D26</f>
        <v>0</v>
      </c>
    </row>
    <row r="27" spans="1:6" s="60" customFormat="1" ht="25.5">
      <c r="A27" s="144"/>
      <c r="B27" s="151" t="s">
        <v>385</v>
      </c>
      <c r="C27" s="143" t="s">
        <v>151</v>
      </c>
      <c r="D27" s="146">
        <v>1</v>
      </c>
      <c r="E27" s="96"/>
      <c r="F27" s="97">
        <f>E27*D27</f>
        <v>0</v>
      </c>
    </row>
    <row r="28" spans="1:6" s="60" customFormat="1" ht="25.5">
      <c r="A28" s="144"/>
      <c r="B28" s="151" t="s">
        <v>386</v>
      </c>
      <c r="C28" s="143" t="s">
        <v>151</v>
      </c>
      <c r="D28" s="146">
        <v>1</v>
      </c>
      <c r="E28" s="96"/>
      <c r="F28" s="97">
        <f>E28*D28</f>
        <v>0</v>
      </c>
    </row>
    <row r="29" spans="1:6" s="60" customFormat="1" ht="25.5">
      <c r="A29" s="144"/>
      <c r="B29" s="151"/>
      <c r="C29" s="143"/>
      <c r="D29" s="146"/>
      <c r="E29" s="94"/>
      <c r="F29" s="95"/>
    </row>
    <row r="30" spans="1:6" s="60" customFormat="1" ht="102">
      <c r="A30" s="144" t="s">
        <v>327</v>
      </c>
      <c r="B30" s="152" t="s">
        <v>83</v>
      </c>
      <c r="C30" s="143"/>
      <c r="D30" s="146"/>
      <c r="E30" s="94"/>
      <c r="F30" s="95"/>
    </row>
    <row r="31" spans="1:6" s="60" customFormat="1" ht="25.5">
      <c r="A31" s="144"/>
      <c r="B31" s="151"/>
      <c r="C31" s="143" t="s">
        <v>151</v>
      </c>
      <c r="D31" s="146">
        <v>10</v>
      </c>
      <c r="E31" s="96"/>
      <c r="F31" s="97">
        <f>E31*D31</f>
        <v>0</v>
      </c>
    </row>
    <row r="32" spans="1:6" s="60" customFormat="1" ht="25.5">
      <c r="A32" s="144"/>
      <c r="B32" s="151"/>
      <c r="C32" s="143"/>
      <c r="D32" s="146"/>
      <c r="E32" s="96"/>
      <c r="F32" s="97"/>
    </row>
    <row r="33" spans="1:6" s="60" customFormat="1" ht="76.5">
      <c r="A33" s="144" t="s">
        <v>206</v>
      </c>
      <c r="B33" s="152" t="s">
        <v>11</v>
      </c>
      <c r="C33" s="143"/>
      <c r="D33" s="146"/>
      <c r="E33" s="94"/>
      <c r="F33" s="95"/>
    </row>
    <row r="34" spans="1:6" s="60" customFormat="1" ht="25.5">
      <c r="A34" s="144"/>
      <c r="B34" s="151"/>
      <c r="C34" s="143" t="s">
        <v>410</v>
      </c>
      <c r="D34" s="146">
        <v>20</v>
      </c>
      <c r="E34" s="96"/>
      <c r="F34" s="97">
        <f>E34*D34</f>
        <v>0</v>
      </c>
    </row>
    <row r="35" spans="1:6" s="60" customFormat="1" ht="25.5">
      <c r="A35" s="144"/>
      <c r="B35" s="151"/>
      <c r="C35" s="143"/>
      <c r="D35" s="146"/>
      <c r="E35" s="96"/>
      <c r="F35" s="97"/>
    </row>
    <row r="36" spans="1:6" s="60" customFormat="1" ht="76.5">
      <c r="A36" s="144" t="s">
        <v>209</v>
      </c>
      <c r="B36" s="152" t="s">
        <v>91</v>
      </c>
      <c r="C36" s="143"/>
      <c r="D36" s="146"/>
      <c r="E36" s="94"/>
      <c r="F36" s="95"/>
    </row>
    <row r="37" spans="1:6" s="60" customFormat="1" ht="25.5">
      <c r="A37" s="144"/>
      <c r="B37" s="151"/>
      <c r="C37" s="143" t="s">
        <v>410</v>
      </c>
      <c r="D37" s="146">
        <v>110</v>
      </c>
      <c r="E37" s="96"/>
      <c r="F37" s="97">
        <f>E37*D37</f>
        <v>0</v>
      </c>
    </row>
    <row r="38" spans="1:6" s="60" customFormat="1" ht="25.5">
      <c r="A38" s="144"/>
      <c r="B38" s="151"/>
      <c r="C38" s="143"/>
      <c r="D38" s="146"/>
      <c r="E38" s="96"/>
      <c r="F38" s="97"/>
    </row>
    <row r="39" spans="1:6" s="60" customFormat="1" ht="102">
      <c r="A39" s="144" t="s">
        <v>82</v>
      </c>
      <c r="B39" s="152" t="s">
        <v>387</v>
      </c>
      <c r="C39" s="143"/>
      <c r="D39" s="146"/>
      <c r="E39" s="96"/>
      <c r="F39" s="97"/>
    </row>
    <row r="40" spans="1:6" s="60" customFormat="1" ht="25.5">
      <c r="A40" s="144"/>
      <c r="B40" s="151"/>
      <c r="C40" s="143" t="s">
        <v>410</v>
      </c>
      <c r="D40" s="146">
        <v>200</v>
      </c>
      <c r="E40" s="96"/>
      <c r="F40" s="97">
        <f>E40*D40</f>
        <v>0</v>
      </c>
    </row>
    <row r="41" spans="1:6" s="60" customFormat="1" ht="25.5">
      <c r="A41" s="144"/>
      <c r="B41" s="151"/>
      <c r="C41" s="143"/>
      <c r="D41" s="146"/>
      <c r="E41" s="96"/>
      <c r="F41" s="97"/>
    </row>
    <row r="42" spans="1:6" s="60" customFormat="1" ht="51">
      <c r="A42" s="144" t="s">
        <v>92</v>
      </c>
      <c r="B42" s="152" t="s">
        <v>93</v>
      </c>
      <c r="C42" s="143"/>
      <c r="D42" s="146"/>
      <c r="E42" s="96"/>
      <c r="F42" s="97"/>
    </row>
    <row r="43" spans="1:6" s="60" customFormat="1" ht="25.5">
      <c r="A43" s="144"/>
      <c r="B43" s="151"/>
      <c r="C43" s="143" t="s">
        <v>410</v>
      </c>
      <c r="D43" s="146">
        <v>200</v>
      </c>
      <c r="E43" s="96"/>
      <c r="F43" s="97">
        <f>E43*D43</f>
        <v>0</v>
      </c>
    </row>
    <row r="44" spans="1:6" s="60" customFormat="1" ht="25.5">
      <c r="A44" s="144"/>
      <c r="B44" s="151"/>
      <c r="C44" s="143"/>
      <c r="D44" s="146"/>
      <c r="E44" s="94"/>
      <c r="F44" s="95"/>
    </row>
    <row r="45" spans="1:6" s="75" customFormat="1" ht="26.25">
      <c r="A45" s="153" t="str">
        <f>A4</f>
        <v>1.1</v>
      </c>
      <c r="B45" s="154" t="str">
        <f>"UKUPNO "&amp;B4</f>
        <v>UKUPNO DEMONTAŽEI RUŠENJA</v>
      </c>
      <c r="C45" s="155"/>
      <c r="D45" s="156"/>
      <c r="E45" s="121"/>
      <c r="F45" s="91">
        <f>SUM(F6:F44)</f>
        <v>0</v>
      </c>
    </row>
    <row r="46" spans="1:6" s="60" customFormat="1" ht="25.5">
      <c r="A46" s="144"/>
      <c r="B46" s="157"/>
      <c r="C46" s="143"/>
      <c r="D46" s="146"/>
      <c r="E46" s="94"/>
      <c r="F46" s="95"/>
    </row>
    <row r="47" spans="1:6" s="60" customFormat="1" ht="25.5">
      <c r="A47" s="144"/>
      <c r="B47" s="157"/>
      <c r="C47" s="143"/>
      <c r="D47" s="146"/>
      <c r="E47" s="94"/>
      <c r="F47" s="95"/>
    </row>
    <row r="48" spans="1:6" s="60" customFormat="1" ht="26.25">
      <c r="A48" s="141" t="s">
        <v>400</v>
      </c>
      <c r="B48" s="158" t="s">
        <v>94</v>
      </c>
      <c r="C48" s="143"/>
      <c r="D48" s="146"/>
      <c r="E48" s="94"/>
      <c r="F48" s="95"/>
    </row>
    <row r="49" spans="1:6" s="60" customFormat="1" ht="25.5">
      <c r="A49" s="144"/>
      <c r="B49" s="157"/>
      <c r="C49" s="143"/>
      <c r="D49" s="146"/>
      <c r="E49" s="94"/>
      <c r="F49" s="95"/>
    </row>
    <row r="50" spans="1:6" s="60" customFormat="1" ht="76.5">
      <c r="A50" s="144" t="s">
        <v>401</v>
      </c>
      <c r="B50" s="151" t="s">
        <v>85</v>
      </c>
      <c r="C50" s="143"/>
      <c r="D50" s="146"/>
      <c r="E50" s="96"/>
      <c r="F50" s="97"/>
    </row>
    <row r="51" spans="1:6" s="60" customFormat="1" ht="25.5">
      <c r="A51" s="144"/>
      <c r="B51" s="151"/>
      <c r="C51" s="143" t="s">
        <v>410</v>
      </c>
      <c r="D51" s="146">
        <v>10</v>
      </c>
      <c r="E51" s="96"/>
      <c r="F51" s="97">
        <f>E51*D51</f>
        <v>0</v>
      </c>
    </row>
    <row r="52" spans="1:6" s="60" customFormat="1" ht="25.5">
      <c r="A52" s="144"/>
      <c r="B52" s="157"/>
      <c r="C52" s="143"/>
      <c r="D52" s="146"/>
      <c r="E52" s="94"/>
      <c r="F52" s="95"/>
    </row>
    <row r="53" spans="1:6" s="60" customFormat="1" ht="51">
      <c r="A53" s="144" t="s">
        <v>402</v>
      </c>
      <c r="B53" s="151" t="s">
        <v>95</v>
      </c>
      <c r="C53" s="143"/>
      <c r="D53" s="146"/>
      <c r="E53" s="94"/>
      <c r="F53" s="95"/>
    </row>
    <row r="54" spans="1:6" s="60" customFormat="1" ht="25.5">
      <c r="A54" s="144"/>
      <c r="B54" s="151"/>
      <c r="C54" s="143" t="s">
        <v>151</v>
      </c>
      <c r="D54" s="146">
        <v>2</v>
      </c>
      <c r="E54" s="96"/>
      <c r="F54" s="97">
        <f>E54*D54</f>
        <v>0</v>
      </c>
    </row>
    <row r="55" spans="1:6" s="60" customFormat="1" ht="25.5">
      <c r="A55" s="144"/>
      <c r="B55" s="157"/>
      <c r="C55" s="143"/>
      <c r="D55" s="146"/>
      <c r="E55" s="94"/>
      <c r="F55" s="95"/>
    </row>
    <row r="56" spans="1:6" s="60" customFormat="1" ht="76.5">
      <c r="A56" s="144" t="s">
        <v>328</v>
      </c>
      <c r="B56" s="159" t="s">
        <v>362</v>
      </c>
      <c r="C56" s="143"/>
      <c r="D56" s="146"/>
      <c r="E56" s="94"/>
      <c r="F56" s="95"/>
    </row>
    <row r="57" spans="1:6" s="60" customFormat="1" ht="76.5">
      <c r="A57" s="144"/>
      <c r="B57" s="159" t="s">
        <v>96</v>
      </c>
      <c r="C57" s="143"/>
      <c r="D57" s="146"/>
      <c r="E57" s="94"/>
      <c r="F57" s="95"/>
    </row>
    <row r="58" spans="1:6" s="60" customFormat="1" ht="25.5">
      <c r="A58" s="144"/>
      <c r="B58" s="159"/>
      <c r="C58" s="143" t="s">
        <v>410</v>
      </c>
      <c r="D58" s="146">
        <v>10</v>
      </c>
      <c r="E58" s="96"/>
      <c r="F58" s="97">
        <f>E58*D58</f>
        <v>0</v>
      </c>
    </row>
    <row r="59" spans="1:6" s="60" customFormat="1" ht="25.5">
      <c r="A59" s="144"/>
      <c r="B59" s="157"/>
      <c r="C59" s="143"/>
      <c r="D59" s="146"/>
      <c r="E59" s="94"/>
      <c r="F59" s="95"/>
    </row>
    <row r="60" spans="1:6" s="60" customFormat="1" ht="51">
      <c r="A60" s="144" t="s">
        <v>97</v>
      </c>
      <c r="B60" s="151" t="s">
        <v>47</v>
      </c>
      <c r="C60" s="143"/>
      <c r="D60" s="146"/>
      <c r="E60" s="96"/>
      <c r="F60" s="97"/>
    </row>
    <row r="61" spans="1:6" s="60" customFormat="1" ht="102">
      <c r="A61" s="144"/>
      <c r="B61" s="160" t="s">
        <v>48</v>
      </c>
      <c r="C61" s="143"/>
      <c r="D61" s="146"/>
      <c r="E61" s="96"/>
      <c r="F61" s="97"/>
    </row>
    <row r="62" spans="1:6" s="60" customFormat="1" ht="25.5">
      <c r="A62" s="144"/>
      <c r="B62" s="160" t="s">
        <v>100</v>
      </c>
      <c r="C62" s="143"/>
      <c r="D62" s="146"/>
      <c r="E62" s="96"/>
      <c r="F62" s="97"/>
    </row>
    <row r="63" spans="1:6" s="60" customFormat="1" ht="25.5">
      <c r="A63" s="144"/>
      <c r="B63" s="151" t="s">
        <v>388</v>
      </c>
      <c r="C63" s="143" t="s">
        <v>326</v>
      </c>
      <c r="D63" s="146">
        <v>160</v>
      </c>
      <c r="E63" s="96"/>
      <c r="F63" s="97">
        <f>E63*D63</f>
        <v>0</v>
      </c>
    </row>
    <row r="64" spans="1:6" s="60" customFormat="1" ht="25.5">
      <c r="A64" s="144"/>
      <c r="B64" s="157"/>
      <c r="C64" s="143"/>
      <c r="D64" s="146"/>
      <c r="E64" s="94"/>
      <c r="F64" s="95"/>
    </row>
    <row r="65" spans="1:6" s="60" customFormat="1" ht="127.5">
      <c r="A65" s="144" t="s">
        <v>98</v>
      </c>
      <c r="B65" s="161" t="s">
        <v>330</v>
      </c>
      <c r="C65" s="143"/>
      <c r="D65" s="146"/>
      <c r="E65" s="94"/>
      <c r="F65" s="95"/>
    </row>
    <row r="66" spans="1:6" s="60" customFormat="1" ht="25.5">
      <c r="A66" s="144"/>
      <c r="B66" s="151"/>
      <c r="C66" s="143" t="s">
        <v>151</v>
      </c>
      <c r="D66" s="146">
        <v>3</v>
      </c>
      <c r="E66" s="96"/>
      <c r="F66" s="97">
        <f>E66*D66</f>
        <v>0</v>
      </c>
    </row>
    <row r="67" spans="1:6" s="60" customFormat="1" ht="25.5">
      <c r="A67" s="144"/>
      <c r="B67" s="157"/>
      <c r="C67" s="143"/>
      <c r="D67" s="146"/>
      <c r="E67" s="94"/>
      <c r="F67" s="95"/>
    </row>
    <row r="68" spans="1:6" s="60" customFormat="1" ht="51">
      <c r="A68" s="144" t="s">
        <v>99</v>
      </c>
      <c r="B68" s="151" t="s">
        <v>142</v>
      </c>
      <c r="C68" s="143"/>
      <c r="D68" s="146"/>
      <c r="E68" s="94"/>
      <c r="F68" s="95"/>
    </row>
    <row r="69" spans="1:6" s="60" customFormat="1" ht="25.5">
      <c r="A69" s="144"/>
      <c r="B69" s="157"/>
      <c r="C69" s="143" t="s">
        <v>326</v>
      </c>
      <c r="D69" s="146">
        <v>6</v>
      </c>
      <c r="E69" s="96"/>
      <c r="F69" s="97">
        <f>E69*D69</f>
        <v>0</v>
      </c>
    </row>
    <row r="70" spans="1:6" s="60" customFormat="1" ht="25.5">
      <c r="A70" s="144"/>
      <c r="B70" s="157"/>
      <c r="C70" s="143"/>
      <c r="D70" s="146"/>
      <c r="E70" s="94"/>
      <c r="F70" s="95"/>
    </row>
    <row r="71" spans="1:6" s="60" customFormat="1" ht="76.5">
      <c r="A71" s="144" t="s">
        <v>329</v>
      </c>
      <c r="B71" s="152" t="s">
        <v>331</v>
      </c>
      <c r="C71" s="143"/>
      <c r="D71" s="146"/>
      <c r="E71" s="94"/>
      <c r="F71" s="95"/>
    </row>
    <row r="72" spans="1:6" s="60" customFormat="1" ht="25.5">
      <c r="A72" s="144"/>
      <c r="B72" s="152" t="s">
        <v>332</v>
      </c>
      <c r="C72" s="143" t="s">
        <v>326</v>
      </c>
      <c r="D72" s="146">
        <v>50</v>
      </c>
      <c r="E72" s="96"/>
      <c r="F72" s="97">
        <f>E72*D72</f>
        <v>0</v>
      </c>
    </row>
    <row r="73" spans="1:6" s="60" customFormat="1" ht="25.5">
      <c r="A73" s="144"/>
      <c r="B73" s="152" t="s">
        <v>333</v>
      </c>
      <c r="C73" s="143" t="s">
        <v>326</v>
      </c>
      <c r="D73" s="146">
        <v>60</v>
      </c>
      <c r="E73" s="96"/>
      <c r="F73" s="97">
        <f>E73*D73</f>
        <v>0</v>
      </c>
    </row>
    <row r="74" spans="1:6" s="60" customFormat="1" ht="25.5">
      <c r="A74" s="144"/>
      <c r="B74" s="157"/>
      <c r="C74" s="143"/>
      <c r="D74" s="146"/>
      <c r="E74" s="94"/>
      <c r="F74" s="95"/>
    </row>
    <row r="75" spans="1:6" s="60" customFormat="1" ht="25.5">
      <c r="A75" s="144"/>
      <c r="B75" s="157"/>
      <c r="C75" s="143"/>
      <c r="D75" s="146"/>
      <c r="E75" s="94"/>
      <c r="F75" s="95"/>
    </row>
    <row r="76" spans="1:6" s="75" customFormat="1" ht="26.25">
      <c r="A76" s="153" t="s">
        <v>211</v>
      </c>
      <c r="B76" s="154" t="str">
        <f>"UKUPNO "&amp;B48</f>
        <v>UKUPNO ZIDARSKI RADOVI</v>
      </c>
      <c r="C76" s="155"/>
      <c r="D76" s="156"/>
      <c r="E76" s="121"/>
      <c r="F76" s="91">
        <f>SUM(F51:F75)</f>
        <v>0</v>
      </c>
    </row>
    <row r="77" spans="1:6" s="60" customFormat="1" ht="25.5">
      <c r="A77" s="144"/>
      <c r="B77" s="157"/>
      <c r="C77" s="143"/>
      <c r="D77" s="146"/>
      <c r="E77" s="94"/>
      <c r="F77" s="95"/>
    </row>
    <row r="78" spans="1:6" s="60" customFormat="1" ht="25.5">
      <c r="A78" s="144"/>
      <c r="B78" s="157"/>
      <c r="C78" s="143"/>
      <c r="D78" s="146"/>
      <c r="E78" s="94"/>
      <c r="F78" s="95"/>
    </row>
    <row r="79" spans="1:6" s="60" customFormat="1" ht="26.25">
      <c r="A79" s="141"/>
      <c r="B79" s="162" t="s">
        <v>336</v>
      </c>
      <c r="C79" s="163"/>
      <c r="D79" s="164"/>
      <c r="E79" s="119"/>
      <c r="F79" s="120">
        <v>15720</v>
      </c>
    </row>
    <row r="80" spans="1:6" s="75" customFormat="1" ht="26.25">
      <c r="A80" s="153" t="s">
        <v>334</v>
      </c>
      <c r="B80" s="165" t="s">
        <v>325</v>
      </c>
      <c r="C80" s="155"/>
      <c r="D80" s="156"/>
      <c r="E80" s="121"/>
      <c r="F80" s="91">
        <f>F45</f>
        <v>0</v>
      </c>
    </row>
    <row r="81" spans="1:6" s="75" customFormat="1" ht="26.25">
      <c r="A81" s="153" t="s">
        <v>335</v>
      </c>
      <c r="B81" s="162" t="s">
        <v>94</v>
      </c>
      <c r="C81" s="155"/>
      <c r="D81" s="156"/>
      <c r="E81" s="121"/>
      <c r="F81" s="91">
        <f>F76</f>
        <v>0</v>
      </c>
    </row>
    <row r="82" spans="1:6" s="75" customFormat="1" ht="26.25">
      <c r="A82" s="153" t="s">
        <v>211</v>
      </c>
      <c r="B82" s="154" t="str">
        <f>"UKUPNO "&amp;B2</f>
        <v>UKUPNO GRAĐEVINSKI RADOVI</v>
      </c>
      <c r="C82" s="155"/>
      <c r="D82" s="156"/>
      <c r="E82" s="121"/>
      <c r="F82" s="91">
        <f>SUM(F80:F81)</f>
        <v>0</v>
      </c>
    </row>
    <row r="83" spans="1:6" s="60" customFormat="1" ht="25.5">
      <c r="A83" s="144"/>
      <c r="B83" s="157"/>
      <c r="C83" s="143"/>
      <c r="D83" s="146"/>
      <c r="E83" s="94"/>
      <c r="F83" s="95"/>
    </row>
    <row r="84" spans="1:6" s="60" customFormat="1" ht="25.5">
      <c r="A84" s="144"/>
      <c r="B84" s="157"/>
      <c r="C84" s="143"/>
      <c r="D84" s="146"/>
      <c r="E84" s="94"/>
      <c r="F84" s="95"/>
    </row>
    <row r="85" spans="1:6" s="60" customFormat="1" ht="26.25">
      <c r="A85" s="141" t="s">
        <v>337</v>
      </c>
      <c r="B85" s="142" t="s">
        <v>338</v>
      </c>
      <c r="C85" s="143"/>
      <c r="D85" s="74"/>
      <c r="E85" s="94"/>
      <c r="F85" s="95"/>
    </row>
    <row r="86" spans="1:6" s="60" customFormat="1" ht="25.5">
      <c r="A86" s="144"/>
      <c r="B86" s="157"/>
      <c r="C86" s="143"/>
      <c r="D86" s="146"/>
      <c r="E86" s="94"/>
      <c r="F86" s="95"/>
    </row>
    <row r="87" spans="1:6" s="60" customFormat="1" ht="25.5">
      <c r="A87" s="144"/>
      <c r="B87" s="157"/>
      <c r="C87" s="143"/>
      <c r="D87" s="146"/>
      <c r="E87" s="94"/>
      <c r="F87" s="95"/>
    </row>
    <row r="88" spans="1:6" s="60" customFormat="1" ht="26.25">
      <c r="A88" s="141" t="s">
        <v>404</v>
      </c>
      <c r="B88" s="158" t="s">
        <v>339</v>
      </c>
      <c r="C88" s="143"/>
      <c r="D88" s="146"/>
      <c r="E88" s="94"/>
      <c r="F88" s="95"/>
    </row>
    <row r="89" spans="1:6" s="60" customFormat="1" ht="25.5">
      <c r="A89" s="144"/>
      <c r="B89" s="151"/>
      <c r="C89" s="143"/>
      <c r="D89" s="146"/>
      <c r="E89" s="94"/>
      <c r="F89" s="95"/>
    </row>
    <row r="90" spans="1:6" s="60" customFormat="1" ht="51">
      <c r="A90" s="144" t="s">
        <v>152</v>
      </c>
      <c r="B90" s="166" t="s">
        <v>347</v>
      </c>
      <c r="C90" s="143"/>
      <c r="D90" s="167"/>
      <c r="E90" s="96"/>
      <c r="F90" s="97"/>
    </row>
    <row r="91" spans="1:6" s="60" customFormat="1" ht="51">
      <c r="A91" s="144"/>
      <c r="B91" s="166" t="s">
        <v>340</v>
      </c>
      <c r="C91" s="143"/>
      <c r="D91" s="146"/>
      <c r="E91" s="94"/>
      <c r="F91" s="95"/>
    </row>
    <row r="92" spans="1:6" s="60" customFormat="1" ht="25.5">
      <c r="A92" s="144"/>
      <c r="B92" s="166" t="s">
        <v>363</v>
      </c>
      <c r="C92" s="143"/>
      <c r="D92" s="146"/>
      <c r="E92" s="94"/>
      <c r="F92" s="95"/>
    </row>
    <row r="93" spans="1:6" s="60" customFormat="1" ht="51">
      <c r="A93" s="144"/>
      <c r="B93" s="152" t="s">
        <v>341</v>
      </c>
      <c r="C93" s="143"/>
      <c r="D93" s="146"/>
      <c r="E93" s="94"/>
      <c r="F93" s="95"/>
    </row>
    <row r="94" spans="1:6" s="60" customFormat="1" ht="51">
      <c r="A94" s="144"/>
      <c r="B94" s="152" t="s">
        <v>342</v>
      </c>
      <c r="C94" s="143"/>
      <c r="D94" s="146"/>
      <c r="E94" s="94"/>
      <c r="F94" s="95"/>
    </row>
    <row r="95" spans="1:6" s="60" customFormat="1" ht="51">
      <c r="A95" s="144"/>
      <c r="B95" s="152" t="s">
        <v>343</v>
      </c>
      <c r="C95" s="143"/>
      <c r="D95" s="146"/>
      <c r="E95" s="94"/>
      <c r="F95" s="95"/>
    </row>
    <row r="96" spans="1:6" s="60" customFormat="1" ht="25.5">
      <c r="A96" s="144"/>
      <c r="B96" s="168" t="s">
        <v>344</v>
      </c>
      <c r="C96" s="143"/>
      <c r="D96" s="146"/>
      <c r="E96" s="94"/>
      <c r="F96" s="95"/>
    </row>
    <row r="97" spans="1:6" s="60" customFormat="1" ht="25.5">
      <c r="A97" s="144"/>
      <c r="B97" s="168" t="s">
        <v>345</v>
      </c>
      <c r="C97" s="143"/>
      <c r="D97" s="146"/>
      <c r="E97" s="94"/>
      <c r="F97" s="95"/>
    </row>
    <row r="98" spans="1:6" s="60" customFormat="1" ht="25.5">
      <c r="A98" s="144"/>
      <c r="B98" s="169" t="s">
        <v>346</v>
      </c>
      <c r="C98" s="143"/>
      <c r="D98" s="146"/>
      <c r="E98" s="94"/>
      <c r="F98" s="95"/>
    </row>
    <row r="99" spans="1:6" s="60" customFormat="1" ht="25.5">
      <c r="A99" s="144"/>
      <c r="B99" s="151"/>
      <c r="C99" s="143" t="s">
        <v>410</v>
      </c>
      <c r="D99" s="146">
        <v>19.5</v>
      </c>
      <c r="E99" s="96"/>
      <c r="F99" s="97">
        <f>E99*D99</f>
        <v>0</v>
      </c>
    </row>
    <row r="100" spans="1:6" s="60" customFormat="1" ht="25.5">
      <c r="A100" s="144"/>
      <c r="B100" s="151"/>
      <c r="C100" s="143"/>
      <c r="D100" s="146"/>
      <c r="E100" s="94"/>
      <c r="F100" s="95"/>
    </row>
    <row r="101" spans="1:6" s="60" customFormat="1" ht="76.5">
      <c r="A101" s="144" t="s">
        <v>422</v>
      </c>
      <c r="B101" s="152" t="s">
        <v>348</v>
      </c>
      <c r="C101" s="143"/>
      <c r="D101" s="167"/>
      <c r="E101" s="96"/>
      <c r="F101" s="97"/>
    </row>
    <row r="102" spans="1:6" s="60" customFormat="1" ht="76.5">
      <c r="A102" s="144"/>
      <c r="B102" s="152" t="s">
        <v>349</v>
      </c>
      <c r="C102" s="143"/>
      <c r="D102" s="146"/>
      <c r="E102" s="94"/>
      <c r="F102" s="95"/>
    </row>
    <row r="103" spans="1:6" s="60" customFormat="1" ht="51">
      <c r="A103" s="144"/>
      <c r="B103" s="151" t="s">
        <v>350</v>
      </c>
      <c r="C103" s="143"/>
      <c r="D103" s="146"/>
      <c r="E103" s="94"/>
      <c r="F103" s="95"/>
    </row>
    <row r="104" spans="1:6" s="60" customFormat="1" ht="76.5">
      <c r="A104" s="144"/>
      <c r="B104" s="151" t="s">
        <v>351</v>
      </c>
      <c r="C104" s="143"/>
      <c r="D104" s="146"/>
      <c r="E104" s="94"/>
      <c r="F104" s="95"/>
    </row>
    <row r="105" spans="1:6" s="60" customFormat="1" ht="51">
      <c r="A105" s="144"/>
      <c r="B105" s="166" t="s">
        <v>352</v>
      </c>
      <c r="C105" s="143"/>
      <c r="D105" s="146"/>
      <c r="E105" s="94"/>
      <c r="F105" s="95"/>
    </row>
    <row r="106" spans="1:6" s="60" customFormat="1" ht="25.5">
      <c r="A106" s="144"/>
      <c r="B106" s="166" t="s">
        <v>363</v>
      </c>
      <c r="C106" s="143"/>
      <c r="D106" s="146"/>
      <c r="E106" s="94"/>
      <c r="F106" s="95"/>
    </row>
    <row r="107" spans="1:6" s="60" customFormat="1" ht="76.5">
      <c r="A107" s="144"/>
      <c r="B107" s="151" t="s">
        <v>360</v>
      </c>
      <c r="C107" s="143"/>
      <c r="D107" s="146"/>
      <c r="E107" s="94"/>
      <c r="F107" s="95"/>
    </row>
    <row r="108" spans="1:6" s="60" customFormat="1" ht="51">
      <c r="A108" s="144"/>
      <c r="B108" s="170" t="s">
        <v>361</v>
      </c>
      <c r="C108" s="143"/>
      <c r="D108" s="146"/>
      <c r="E108" s="94"/>
      <c r="F108" s="95"/>
    </row>
    <row r="109" spans="1:6" s="60" customFormat="1" ht="51">
      <c r="A109" s="144"/>
      <c r="B109" s="170" t="s">
        <v>364</v>
      </c>
      <c r="C109" s="143"/>
      <c r="D109" s="146"/>
      <c r="E109" s="94"/>
      <c r="F109" s="95"/>
    </row>
    <row r="110" spans="1:6" s="60" customFormat="1" ht="51">
      <c r="A110" s="144"/>
      <c r="B110" s="152" t="s">
        <v>365</v>
      </c>
      <c r="C110" s="143"/>
      <c r="D110" s="146"/>
      <c r="E110" s="94"/>
      <c r="F110" s="95"/>
    </row>
    <row r="111" spans="1:6" s="60" customFormat="1" ht="25.5">
      <c r="A111" s="144"/>
      <c r="B111" s="168" t="s">
        <v>344</v>
      </c>
      <c r="C111" s="143"/>
      <c r="D111" s="146"/>
      <c r="E111" s="94"/>
      <c r="F111" s="95"/>
    </row>
    <row r="112" spans="1:6" s="60" customFormat="1" ht="25.5">
      <c r="A112" s="144"/>
      <c r="B112" s="168" t="s">
        <v>345</v>
      </c>
      <c r="C112" s="143"/>
      <c r="D112" s="146"/>
      <c r="E112" s="94"/>
      <c r="F112" s="95"/>
    </row>
    <row r="113" spans="1:6" s="60" customFormat="1" ht="25.5">
      <c r="A113" s="144"/>
      <c r="B113" s="169" t="s">
        <v>346</v>
      </c>
      <c r="C113" s="143"/>
      <c r="D113" s="146"/>
      <c r="E113" s="94"/>
      <c r="F113" s="95"/>
    </row>
    <row r="114" spans="1:6" s="60" customFormat="1" ht="25.5">
      <c r="A114" s="144"/>
      <c r="B114" s="151"/>
      <c r="C114" s="143" t="s">
        <v>410</v>
      </c>
      <c r="D114" s="146">
        <v>90</v>
      </c>
      <c r="E114" s="96"/>
      <c r="F114" s="97">
        <f>E114*D114</f>
        <v>0</v>
      </c>
    </row>
    <row r="115" spans="1:6" s="60" customFormat="1" ht="25.5">
      <c r="A115" s="144"/>
      <c r="B115" s="151"/>
      <c r="C115" s="143"/>
      <c r="D115" s="146"/>
      <c r="E115" s="94"/>
      <c r="F115" s="95"/>
    </row>
    <row r="116" spans="1:8" s="55" customFormat="1" ht="51">
      <c r="A116" s="171" t="s">
        <v>366</v>
      </c>
      <c r="B116" s="172" t="s">
        <v>12</v>
      </c>
      <c r="C116" s="173"/>
      <c r="D116" s="174"/>
      <c r="E116" s="126"/>
      <c r="F116" s="127"/>
      <c r="G116" s="53"/>
      <c r="H116" s="54"/>
    </row>
    <row r="117" spans="1:8" s="55" customFormat="1" ht="153">
      <c r="A117" s="171"/>
      <c r="B117" s="307" t="s">
        <v>463</v>
      </c>
      <c r="C117" s="173"/>
      <c r="D117" s="174"/>
      <c r="E117" s="126"/>
      <c r="F117" s="127"/>
      <c r="G117" s="53"/>
      <c r="H117" s="54"/>
    </row>
    <row r="118" spans="1:8" s="55" customFormat="1" ht="204">
      <c r="A118" s="171"/>
      <c r="B118" s="175" t="s">
        <v>13</v>
      </c>
      <c r="C118" s="173"/>
      <c r="D118" s="174"/>
      <c r="E118" s="126"/>
      <c r="F118" s="127"/>
      <c r="G118" s="53"/>
      <c r="H118" s="54"/>
    </row>
    <row r="119" spans="1:8" s="55" customFormat="1" ht="51">
      <c r="A119" s="171"/>
      <c r="B119" s="175" t="s">
        <v>14</v>
      </c>
      <c r="C119" s="173"/>
      <c r="D119" s="174"/>
      <c r="E119" s="126"/>
      <c r="F119" s="127"/>
      <c r="G119" s="53"/>
      <c r="H119" s="54"/>
    </row>
    <row r="120" spans="1:8" s="55" customFormat="1" ht="51">
      <c r="A120" s="171"/>
      <c r="B120" s="175" t="s">
        <v>15</v>
      </c>
      <c r="C120" s="173"/>
      <c r="D120" s="174"/>
      <c r="E120" s="126"/>
      <c r="F120" s="127"/>
      <c r="G120" s="53"/>
      <c r="H120" s="54"/>
    </row>
    <row r="121" spans="1:8" s="55" customFormat="1" ht="26.25">
      <c r="A121" s="171"/>
      <c r="B121" s="176" t="s">
        <v>16</v>
      </c>
      <c r="C121" s="173"/>
      <c r="D121" s="174"/>
      <c r="E121" s="126"/>
      <c r="F121" s="127"/>
      <c r="G121" s="53"/>
      <c r="H121" s="54"/>
    </row>
    <row r="122" spans="1:8" s="55" customFormat="1" ht="26.25">
      <c r="A122" s="171"/>
      <c r="B122" s="175" t="s">
        <v>17</v>
      </c>
      <c r="C122" s="177"/>
      <c r="D122" s="174"/>
      <c r="E122" s="126"/>
      <c r="F122" s="127"/>
      <c r="G122" s="53"/>
      <c r="H122" s="54"/>
    </row>
    <row r="123" spans="1:8" s="55" customFormat="1" ht="26.25">
      <c r="A123" s="171"/>
      <c r="B123" s="175" t="s">
        <v>18</v>
      </c>
      <c r="C123" s="177"/>
      <c r="D123" s="174"/>
      <c r="E123" s="126"/>
      <c r="F123" s="127"/>
      <c r="G123" s="53"/>
      <c r="H123" s="54"/>
    </row>
    <row r="124" spans="1:8" s="55" customFormat="1" ht="51">
      <c r="A124" s="171"/>
      <c r="B124" s="175" t="s">
        <v>19</v>
      </c>
      <c r="C124" s="177"/>
      <c r="D124" s="174"/>
      <c r="E124" s="126"/>
      <c r="F124" s="127"/>
      <c r="G124" s="53"/>
      <c r="H124" s="54"/>
    </row>
    <row r="125" spans="1:8" s="55" customFormat="1" ht="76.5">
      <c r="A125" s="171"/>
      <c r="B125" s="175" t="s">
        <v>20</v>
      </c>
      <c r="C125" s="177"/>
      <c r="D125" s="174"/>
      <c r="E125" s="126"/>
      <c r="F125" s="127"/>
      <c r="G125" s="53"/>
      <c r="H125" s="54"/>
    </row>
    <row r="126" spans="1:8" s="55" customFormat="1" ht="76.5">
      <c r="A126" s="171"/>
      <c r="B126" s="175" t="s">
        <v>21</v>
      </c>
      <c r="C126" s="177"/>
      <c r="D126" s="174"/>
      <c r="E126" s="126"/>
      <c r="F126" s="127"/>
      <c r="G126" s="53"/>
      <c r="H126" s="54"/>
    </row>
    <row r="127" spans="1:8" s="55" customFormat="1" ht="26.25">
      <c r="A127" s="171"/>
      <c r="B127" s="175" t="s">
        <v>22</v>
      </c>
      <c r="C127" s="177" t="s">
        <v>410</v>
      </c>
      <c r="D127" s="178">
        <v>20</v>
      </c>
      <c r="E127" s="126"/>
      <c r="F127" s="97">
        <f>E127*D127</f>
        <v>0</v>
      </c>
      <c r="G127" s="53"/>
      <c r="H127" s="54"/>
    </row>
    <row r="128" spans="1:6" s="60" customFormat="1" ht="25.5">
      <c r="A128" s="144"/>
      <c r="B128" s="169"/>
      <c r="C128" s="143"/>
      <c r="D128" s="146"/>
      <c r="E128" s="96"/>
      <c r="F128" s="97"/>
    </row>
    <row r="129" spans="1:6" s="60" customFormat="1" ht="76.5">
      <c r="A129" s="144" t="s">
        <v>104</v>
      </c>
      <c r="B129" s="166" t="s">
        <v>105</v>
      </c>
      <c r="C129" s="143"/>
      <c r="D129" s="167"/>
      <c r="E129" s="96"/>
      <c r="F129" s="97"/>
    </row>
    <row r="130" spans="1:6" s="60" customFormat="1" ht="51">
      <c r="A130" s="144"/>
      <c r="B130" s="166" t="s">
        <v>340</v>
      </c>
      <c r="C130" s="143"/>
      <c r="D130" s="146"/>
      <c r="E130" s="94"/>
      <c r="F130" s="95"/>
    </row>
    <row r="131" spans="1:6" s="60" customFormat="1" ht="25.5">
      <c r="A131" s="144"/>
      <c r="B131" s="166" t="s">
        <v>363</v>
      </c>
      <c r="C131" s="143"/>
      <c r="D131" s="146"/>
      <c r="E131" s="94"/>
      <c r="F131" s="95"/>
    </row>
    <row r="132" spans="1:6" s="60" customFormat="1" ht="25.5">
      <c r="A132" s="144"/>
      <c r="B132" s="168" t="s">
        <v>344</v>
      </c>
      <c r="C132" s="143"/>
      <c r="D132" s="146"/>
      <c r="E132" s="94"/>
      <c r="F132" s="95"/>
    </row>
    <row r="133" spans="1:6" s="60" customFormat="1" ht="25.5">
      <c r="A133" s="144"/>
      <c r="B133" s="168" t="s">
        <v>345</v>
      </c>
      <c r="C133" s="143"/>
      <c r="D133" s="146"/>
      <c r="E133" s="94"/>
      <c r="F133" s="95"/>
    </row>
    <row r="134" spans="1:6" s="60" customFormat="1" ht="25.5">
      <c r="A134" s="144"/>
      <c r="B134" s="169" t="s">
        <v>106</v>
      </c>
      <c r="C134" s="143"/>
      <c r="D134" s="146"/>
      <c r="E134" s="94"/>
      <c r="F134" s="95"/>
    </row>
    <row r="135" spans="1:6" s="60" customFormat="1" ht="25.5">
      <c r="A135" s="144"/>
      <c r="B135" s="151"/>
      <c r="C135" s="143" t="s">
        <v>326</v>
      </c>
      <c r="D135" s="146">
        <v>2</v>
      </c>
      <c r="E135" s="96"/>
      <c r="F135" s="97">
        <f>E135*D135</f>
        <v>0</v>
      </c>
    </row>
    <row r="136" spans="1:6" s="60" customFormat="1" ht="25.5">
      <c r="A136" s="144"/>
      <c r="B136" s="169"/>
      <c r="C136" s="143"/>
      <c r="D136" s="146"/>
      <c r="E136" s="96"/>
      <c r="F136" s="97"/>
    </row>
    <row r="137" spans="1:6" s="60" customFormat="1" ht="25.5">
      <c r="A137" s="144"/>
      <c r="B137" s="169"/>
      <c r="C137" s="143"/>
      <c r="D137" s="146"/>
      <c r="E137" s="94"/>
      <c r="F137" s="95"/>
    </row>
    <row r="138" spans="1:6" s="75" customFormat="1" ht="26.25">
      <c r="A138" s="153" t="s">
        <v>136</v>
      </c>
      <c r="B138" s="162" t="s">
        <v>367</v>
      </c>
      <c r="C138" s="155"/>
      <c r="D138" s="156"/>
      <c r="E138" s="121"/>
      <c r="F138" s="91">
        <f>SUM(F99:F137)</f>
        <v>0</v>
      </c>
    </row>
    <row r="139" spans="1:6" s="60" customFormat="1" ht="25.5">
      <c r="A139" s="144"/>
      <c r="B139" s="169"/>
      <c r="C139" s="143"/>
      <c r="D139" s="146"/>
      <c r="E139" s="94"/>
      <c r="F139" s="95"/>
    </row>
    <row r="140" spans="1:6" s="60" customFormat="1" ht="25.5">
      <c r="A140" s="144"/>
      <c r="B140" s="169"/>
      <c r="C140" s="143"/>
      <c r="D140" s="146"/>
      <c r="E140" s="94"/>
      <c r="F140" s="95"/>
    </row>
    <row r="141" spans="1:6" s="60" customFormat="1" ht="25.5">
      <c r="A141" s="144"/>
      <c r="B141" s="169"/>
      <c r="C141" s="143"/>
      <c r="D141" s="146"/>
      <c r="E141" s="94"/>
      <c r="F141" s="95"/>
    </row>
    <row r="142" spans="1:6" s="60" customFormat="1" ht="26.25">
      <c r="A142" s="141" t="s">
        <v>309</v>
      </c>
      <c r="B142" s="158" t="s">
        <v>311</v>
      </c>
      <c r="C142" s="143"/>
      <c r="D142" s="146"/>
      <c r="E142" s="94"/>
      <c r="F142" s="95"/>
    </row>
    <row r="143" spans="1:8" s="55" customFormat="1" ht="26.25">
      <c r="A143" s="179"/>
      <c r="B143" s="159"/>
      <c r="C143" s="180"/>
      <c r="D143" s="181"/>
      <c r="E143" s="87"/>
      <c r="F143" s="97"/>
      <c r="G143" s="53"/>
      <c r="H143" s="54"/>
    </row>
    <row r="144" spans="1:12" s="55" customFormat="1" ht="76.5">
      <c r="A144" s="179" t="s">
        <v>9</v>
      </c>
      <c r="B144" s="159" t="s">
        <v>44</v>
      </c>
      <c r="C144" s="182"/>
      <c r="D144" s="183"/>
      <c r="E144" s="87"/>
      <c r="F144" s="128"/>
      <c r="G144" s="57"/>
      <c r="H144" s="58"/>
      <c r="I144" s="56"/>
      <c r="J144" s="56"/>
      <c r="K144" s="56"/>
      <c r="L144" s="56"/>
    </row>
    <row r="145" spans="1:11" s="52" customFormat="1" ht="26.25">
      <c r="A145" s="179"/>
      <c r="B145" s="159" t="s">
        <v>23</v>
      </c>
      <c r="C145" s="182"/>
      <c r="D145" s="183"/>
      <c r="E145" s="87"/>
      <c r="F145" s="127"/>
      <c r="G145" s="53"/>
      <c r="H145" s="54"/>
      <c r="J145" s="56"/>
      <c r="K145" s="56"/>
    </row>
    <row r="146" spans="1:11" s="55" customFormat="1" ht="51">
      <c r="A146" s="179"/>
      <c r="B146" s="159" t="s">
        <v>24</v>
      </c>
      <c r="C146" s="182"/>
      <c r="D146" s="183"/>
      <c r="E146" s="87"/>
      <c r="F146" s="127"/>
      <c r="G146" s="53"/>
      <c r="H146" s="54"/>
      <c r="J146" s="56"/>
      <c r="K146" s="56"/>
    </row>
    <row r="147" spans="1:11" s="52" customFormat="1" ht="51">
      <c r="A147" s="179"/>
      <c r="B147" s="175" t="s">
        <v>25</v>
      </c>
      <c r="C147" s="182"/>
      <c r="D147" s="183"/>
      <c r="E147" s="87"/>
      <c r="F147" s="127"/>
      <c r="G147" s="53"/>
      <c r="H147" s="54"/>
      <c r="J147" s="56"/>
      <c r="K147" s="56"/>
    </row>
    <row r="148" spans="1:11" s="55" customFormat="1" ht="51">
      <c r="A148" s="179"/>
      <c r="B148" s="159" t="s">
        <v>26</v>
      </c>
      <c r="C148" s="182"/>
      <c r="D148" s="183"/>
      <c r="E148" s="87"/>
      <c r="F148" s="127"/>
      <c r="G148" s="53"/>
      <c r="H148" s="54"/>
      <c r="J148" s="56"/>
      <c r="K148" s="52"/>
    </row>
    <row r="149" spans="1:11" s="55" customFormat="1" ht="26.25">
      <c r="A149" s="179"/>
      <c r="B149" s="159" t="s">
        <v>45</v>
      </c>
      <c r="C149" s="182"/>
      <c r="D149" s="183"/>
      <c r="E149" s="87"/>
      <c r="F149" s="127"/>
      <c r="G149" s="53"/>
      <c r="H149" s="54"/>
      <c r="J149" s="56"/>
      <c r="K149" s="52"/>
    </row>
    <row r="150" spans="1:11" s="55" customFormat="1" ht="51">
      <c r="A150" s="179"/>
      <c r="B150" s="159" t="s">
        <v>46</v>
      </c>
      <c r="C150" s="182"/>
      <c r="D150" s="183"/>
      <c r="E150" s="87"/>
      <c r="F150" s="127"/>
      <c r="G150" s="53"/>
      <c r="H150" s="54"/>
      <c r="J150" s="56"/>
      <c r="K150" s="52"/>
    </row>
    <row r="151" spans="1:11" s="55" customFormat="1" ht="76.5">
      <c r="A151" s="179"/>
      <c r="B151" s="159" t="s">
        <v>27</v>
      </c>
      <c r="C151" s="182"/>
      <c r="D151" s="183"/>
      <c r="E151" s="87"/>
      <c r="F151" s="127"/>
      <c r="G151" s="53"/>
      <c r="H151" s="54"/>
      <c r="J151" s="56"/>
      <c r="K151" s="52"/>
    </row>
    <row r="152" spans="1:11" s="55" customFormat="1" ht="26.25">
      <c r="A152" s="179"/>
      <c r="B152" s="159" t="s">
        <v>28</v>
      </c>
      <c r="C152" s="182"/>
      <c r="D152" s="183"/>
      <c r="E152" s="87"/>
      <c r="F152" s="127"/>
      <c r="G152" s="53"/>
      <c r="H152" s="54"/>
      <c r="J152" s="56"/>
      <c r="K152" s="52"/>
    </row>
    <row r="153" spans="1:11" s="55" customFormat="1" ht="26.25">
      <c r="A153" s="179"/>
      <c r="B153" s="159" t="s">
        <v>29</v>
      </c>
      <c r="C153" s="182"/>
      <c r="D153" s="183"/>
      <c r="E153" s="87"/>
      <c r="F153" s="127"/>
      <c r="G153" s="53"/>
      <c r="H153" s="54"/>
      <c r="J153" s="56"/>
      <c r="K153" s="52"/>
    </row>
    <row r="154" spans="1:10" s="55" customFormat="1" ht="26.25">
      <c r="A154" s="179"/>
      <c r="B154" s="159" t="s">
        <v>30</v>
      </c>
      <c r="C154" s="182"/>
      <c r="D154" s="183"/>
      <c r="E154" s="87"/>
      <c r="F154" s="127"/>
      <c r="G154" s="53"/>
      <c r="H154" s="54"/>
      <c r="J154" s="56"/>
    </row>
    <row r="155" spans="1:10" s="55" customFormat="1" ht="26.25">
      <c r="A155" s="179"/>
      <c r="B155" s="159" t="s">
        <v>31</v>
      </c>
      <c r="C155" s="182"/>
      <c r="D155" s="183"/>
      <c r="E155" s="87"/>
      <c r="F155" s="127"/>
      <c r="G155" s="53"/>
      <c r="H155" s="54"/>
      <c r="J155" s="56"/>
    </row>
    <row r="156" spans="1:10" s="55" customFormat="1" ht="51">
      <c r="A156" s="179"/>
      <c r="B156" s="159" t="s">
        <v>32</v>
      </c>
      <c r="C156" s="182"/>
      <c r="D156" s="183"/>
      <c r="E156" s="87"/>
      <c r="F156" s="127"/>
      <c r="G156" s="53"/>
      <c r="H156" s="54"/>
      <c r="J156" s="56"/>
    </row>
    <row r="157" spans="1:10" s="55" customFormat="1" ht="51">
      <c r="A157" s="179"/>
      <c r="B157" s="159" t="s">
        <v>33</v>
      </c>
      <c r="C157" s="182"/>
      <c r="D157" s="183"/>
      <c r="E157" s="87"/>
      <c r="F157" s="127"/>
      <c r="G157" s="53"/>
      <c r="H157" s="54"/>
      <c r="J157" s="56"/>
    </row>
    <row r="158" spans="1:10" s="55" customFormat="1" ht="26.25">
      <c r="A158" s="179"/>
      <c r="B158" s="184" t="s">
        <v>34</v>
      </c>
      <c r="C158" s="180" t="s">
        <v>410</v>
      </c>
      <c r="D158" s="181">
        <v>60</v>
      </c>
      <c r="E158" s="87"/>
      <c r="F158" s="97">
        <f>E158*D158</f>
        <v>0</v>
      </c>
      <c r="G158" s="53"/>
      <c r="H158" s="54"/>
      <c r="J158" s="56"/>
    </row>
    <row r="159" spans="1:10" s="55" customFormat="1" ht="26.25">
      <c r="A159" s="179"/>
      <c r="B159" s="184" t="s">
        <v>35</v>
      </c>
      <c r="C159" s="180" t="s">
        <v>410</v>
      </c>
      <c r="D159" s="181">
        <v>10</v>
      </c>
      <c r="E159" s="87"/>
      <c r="F159" s="97">
        <f>E159*D159</f>
        <v>0</v>
      </c>
      <c r="G159" s="53"/>
      <c r="H159" s="54"/>
      <c r="J159" s="56"/>
    </row>
    <row r="160" spans="1:10" s="55" customFormat="1" ht="26.25">
      <c r="A160" s="179"/>
      <c r="B160" s="184"/>
      <c r="C160" s="180"/>
      <c r="D160" s="181"/>
      <c r="E160" s="87"/>
      <c r="F160" s="127"/>
      <c r="G160" s="53"/>
      <c r="H160" s="54"/>
      <c r="J160" s="56"/>
    </row>
    <row r="161" spans="1:10" s="55" customFormat="1" ht="102">
      <c r="A161" s="144" t="s">
        <v>10</v>
      </c>
      <c r="B161" s="308" t="s">
        <v>464</v>
      </c>
      <c r="C161" s="180"/>
      <c r="D161" s="183"/>
      <c r="E161" s="87"/>
      <c r="F161" s="127"/>
      <c r="G161" s="53"/>
      <c r="H161" s="54"/>
      <c r="J161" s="52"/>
    </row>
    <row r="162" spans="1:10" s="55" customFormat="1" ht="26.25">
      <c r="A162" s="179"/>
      <c r="B162" s="159" t="s">
        <v>36</v>
      </c>
      <c r="C162" s="182"/>
      <c r="D162" s="183"/>
      <c r="E162" s="87"/>
      <c r="F162" s="127"/>
      <c r="G162" s="53"/>
      <c r="H162" s="54"/>
      <c r="J162" s="52"/>
    </row>
    <row r="163" spans="1:10" s="55" customFormat="1" ht="26.25">
      <c r="A163" s="179"/>
      <c r="B163" s="168" t="s">
        <v>313</v>
      </c>
      <c r="C163" s="182"/>
      <c r="D163" s="183"/>
      <c r="E163" s="87"/>
      <c r="F163" s="127"/>
      <c r="G163" s="53"/>
      <c r="H163" s="54"/>
      <c r="J163" s="52"/>
    </row>
    <row r="164" spans="1:8" s="55" customFormat="1" ht="127.5">
      <c r="A164" s="179"/>
      <c r="B164" s="159" t="s">
        <v>37</v>
      </c>
      <c r="C164" s="182"/>
      <c r="D164" s="183"/>
      <c r="E164" s="87"/>
      <c r="F164" s="127"/>
      <c r="G164" s="53"/>
      <c r="H164" s="54"/>
    </row>
    <row r="165" spans="1:8" s="55" customFormat="1" ht="127.5">
      <c r="A165" s="179"/>
      <c r="B165" s="175" t="s">
        <v>38</v>
      </c>
      <c r="C165" s="182"/>
      <c r="D165" s="183"/>
      <c r="E165" s="87"/>
      <c r="F165" s="127"/>
      <c r="G165" s="53"/>
      <c r="H165" s="54"/>
    </row>
    <row r="166" spans="1:8" s="55" customFormat="1" ht="51">
      <c r="A166" s="179"/>
      <c r="B166" s="159" t="s">
        <v>39</v>
      </c>
      <c r="C166" s="182"/>
      <c r="D166" s="183"/>
      <c r="E166" s="87"/>
      <c r="F166" s="127"/>
      <c r="G166" s="53"/>
      <c r="H166" s="54"/>
    </row>
    <row r="167" spans="1:8" s="55" customFormat="1" ht="102">
      <c r="A167" s="179"/>
      <c r="B167" s="185" t="s">
        <v>40</v>
      </c>
      <c r="C167" s="182"/>
      <c r="D167" s="183"/>
      <c r="E167" s="87"/>
      <c r="F167" s="127"/>
      <c r="G167" s="53"/>
      <c r="H167" s="54"/>
    </row>
    <row r="168" spans="1:8" s="55" customFormat="1" ht="102">
      <c r="A168" s="179"/>
      <c r="B168" s="175" t="s">
        <v>41</v>
      </c>
      <c r="C168" s="182"/>
      <c r="D168" s="183"/>
      <c r="E168" s="87"/>
      <c r="F168" s="127"/>
      <c r="G168" s="53"/>
      <c r="H168" s="54"/>
    </row>
    <row r="169" spans="1:8" s="55" customFormat="1" ht="51">
      <c r="A169" s="179"/>
      <c r="B169" s="175" t="s">
        <v>42</v>
      </c>
      <c r="C169" s="182"/>
      <c r="D169" s="183"/>
      <c r="E169" s="87"/>
      <c r="F169" s="127"/>
      <c r="G169" s="53"/>
      <c r="H169" s="54"/>
    </row>
    <row r="170" spans="1:8" s="55" customFormat="1" ht="51">
      <c r="A170" s="179"/>
      <c r="B170" s="159" t="s">
        <v>43</v>
      </c>
      <c r="C170" s="180" t="s">
        <v>410</v>
      </c>
      <c r="D170" s="181">
        <v>230</v>
      </c>
      <c r="E170" s="87"/>
      <c r="F170" s="97">
        <f>E170*D170</f>
        <v>0</v>
      </c>
      <c r="G170" s="53"/>
      <c r="H170" s="54"/>
    </row>
    <row r="171" spans="1:6" s="60" customFormat="1" ht="25.5">
      <c r="A171" s="144"/>
      <c r="B171" s="169"/>
      <c r="C171" s="143"/>
      <c r="D171" s="146"/>
      <c r="E171" s="94"/>
      <c r="F171" s="95"/>
    </row>
    <row r="172" spans="1:6" s="60" customFormat="1" ht="25.5">
      <c r="A172" s="144"/>
      <c r="B172" s="169"/>
      <c r="C172" s="143"/>
      <c r="D172" s="146"/>
      <c r="E172" s="94"/>
      <c r="F172" s="95"/>
    </row>
    <row r="173" spans="1:6" s="60" customFormat="1" ht="26.25">
      <c r="A173" s="144" t="s">
        <v>309</v>
      </c>
      <c r="B173" s="186" t="s">
        <v>314</v>
      </c>
      <c r="C173" s="143"/>
      <c r="D173" s="146"/>
      <c r="E173" s="94"/>
      <c r="F173" s="91">
        <f>SUM(F158:F172)</f>
        <v>0</v>
      </c>
    </row>
    <row r="174" spans="1:6" s="60" customFormat="1" ht="25.5">
      <c r="A174" s="144"/>
      <c r="B174" s="169"/>
      <c r="C174" s="143"/>
      <c r="D174" s="146"/>
      <c r="E174" s="94"/>
      <c r="F174" s="95"/>
    </row>
    <row r="175" spans="1:6" s="60" customFormat="1" ht="25.5">
      <c r="A175" s="144"/>
      <c r="B175" s="169"/>
      <c r="C175" s="143"/>
      <c r="D175" s="146"/>
      <c r="E175" s="94"/>
      <c r="F175" s="95"/>
    </row>
    <row r="176" spans="1:6" s="60" customFormat="1" ht="26.25">
      <c r="A176" s="144" t="s">
        <v>310</v>
      </c>
      <c r="B176" s="187" t="s">
        <v>213</v>
      </c>
      <c r="C176" s="143"/>
      <c r="D176" s="146"/>
      <c r="E176" s="94"/>
      <c r="F176" s="95"/>
    </row>
    <row r="177" spans="1:6" s="60" customFormat="1" ht="25.5">
      <c r="A177" s="144"/>
      <c r="B177" s="169"/>
      <c r="C177" s="143"/>
      <c r="D177" s="146"/>
      <c r="E177" s="94"/>
      <c r="F177" s="95"/>
    </row>
    <row r="178" spans="1:6" s="60" customFormat="1" ht="25.5">
      <c r="A178" s="144"/>
      <c r="B178" s="188" t="s">
        <v>214</v>
      </c>
      <c r="C178" s="143"/>
      <c r="D178" s="146"/>
      <c r="E178" s="94"/>
      <c r="F178" s="95"/>
    </row>
    <row r="179" spans="1:6" s="60" customFormat="1" ht="25.5">
      <c r="A179" s="144"/>
      <c r="B179" s="188"/>
      <c r="C179" s="143"/>
      <c r="D179" s="146"/>
      <c r="E179" s="94"/>
      <c r="F179" s="95"/>
    </row>
    <row r="180" spans="1:6" s="60" customFormat="1" ht="153">
      <c r="A180" s="144"/>
      <c r="B180" s="175" t="s">
        <v>49</v>
      </c>
      <c r="C180" s="143"/>
      <c r="D180" s="146"/>
      <c r="E180" s="94"/>
      <c r="F180" s="95"/>
    </row>
    <row r="181" spans="1:6" s="60" customFormat="1" ht="25.5">
      <c r="A181" s="144"/>
      <c r="B181" s="175"/>
      <c r="C181" s="143"/>
      <c r="D181" s="146"/>
      <c r="E181" s="94"/>
      <c r="F181" s="95"/>
    </row>
    <row r="182" spans="1:6" s="60" customFormat="1" ht="51">
      <c r="A182" s="144"/>
      <c r="B182" s="176" t="s">
        <v>215</v>
      </c>
      <c r="C182" s="143"/>
      <c r="D182" s="146"/>
      <c r="E182" s="94"/>
      <c r="F182" s="95"/>
    </row>
    <row r="183" spans="1:6" s="60" customFormat="1" ht="25.5">
      <c r="A183" s="144"/>
      <c r="B183" s="189"/>
      <c r="C183" s="143"/>
      <c r="D183" s="146"/>
      <c r="E183" s="94"/>
      <c r="F183" s="95"/>
    </row>
    <row r="184" spans="1:6" s="60" customFormat="1" ht="78.75">
      <c r="A184" s="144"/>
      <c r="B184" s="162" t="s">
        <v>86</v>
      </c>
      <c r="C184" s="143"/>
      <c r="D184" s="146"/>
      <c r="E184" s="94"/>
      <c r="F184" s="95"/>
    </row>
    <row r="185" spans="1:6" s="60" customFormat="1" ht="153">
      <c r="A185" s="144"/>
      <c r="B185" s="151" t="s">
        <v>353</v>
      </c>
      <c r="C185" s="143"/>
      <c r="D185" s="146"/>
      <c r="E185" s="94"/>
      <c r="F185" s="95"/>
    </row>
    <row r="186" spans="1:6" s="60" customFormat="1" ht="76.5">
      <c r="A186" s="144"/>
      <c r="B186" s="190" t="s">
        <v>216</v>
      </c>
      <c r="C186" s="143"/>
      <c r="D186" s="146"/>
      <c r="E186" s="94"/>
      <c r="F186" s="95"/>
    </row>
    <row r="187" spans="1:6" s="60" customFormat="1" ht="76.5">
      <c r="A187" s="144"/>
      <c r="B187" s="190" t="s">
        <v>217</v>
      </c>
      <c r="C187" s="143"/>
      <c r="D187" s="146"/>
      <c r="E187" s="94"/>
      <c r="F187" s="95"/>
    </row>
    <row r="188" spans="1:6" s="60" customFormat="1" ht="25.5">
      <c r="A188" s="144"/>
      <c r="B188" s="169"/>
      <c r="C188" s="143"/>
      <c r="D188" s="146"/>
      <c r="E188" s="94"/>
      <c r="F188" s="95"/>
    </row>
    <row r="189" spans="1:6" s="60" customFormat="1" ht="51">
      <c r="A189" s="144" t="s">
        <v>312</v>
      </c>
      <c r="B189" s="159" t="s">
        <v>218</v>
      </c>
      <c r="C189" s="143"/>
      <c r="D189" s="167"/>
      <c r="E189" s="96"/>
      <c r="F189" s="97"/>
    </row>
    <row r="190" spans="1:6" s="60" customFormat="1" ht="25.5">
      <c r="A190" s="144"/>
      <c r="B190" s="159" t="s">
        <v>212</v>
      </c>
      <c r="C190" s="143"/>
      <c r="D190" s="146"/>
      <c r="E190" s="94"/>
      <c r="F190" s="95"/>
    </row>
    <row r="191" spans="1:6" s="60" customFormat="1" ht="25.5">
      <c r="A191" s="144"/>
      <c r="B191" s="159" t="s">
        <v>87</v>
      </c>
      <c r="C191" s="143"/>
      <c r="D191" s="146"/>
      <c r="E191" s="94"/>
      <c r="F191" s="95"/>
    </row>
    <row r="192" spans="1:6" s="60" customFormat="1" ht="51">
      <c r="A192" s="144"/>
      <c r="B192" s="159" t="s">
        <v>220</v>
      </c>
      <c r="C192" s="143"/>
      <c r="D192" s="146"/>
      <c r="E192" s="94"/>
      <c r="F192" s="95"/>
    </row>
    <row r="193" spans="1:6" s="60" customFormat="1" ht="25.5">
      <c r="A193" s="144"/>
      <c r="B193" s="159" t="s">
        <v>50</v>
      </c>
      <c r="C193" s="143"/>
      <c r="D193" s="146"/>
      <c r="E193" s="94"/>
      <c r="F193" s="95"/>
    </row>
    <row r="194" spans="1:6" s="60" customFormat="1" ht="25.5">
      <c r="A194" s="144"/>
      <c r="B194" s="159" t="s">
        <v>221</v>
      </c>
      <c r="C194" s="143"/>
      <c r="D194" s="146"/>
      <c r="E194" s="94"/>
      <c r="F194" s="95"/>
    </row>
    <row r="195" spans="1:6" s="60" customFormat="1" ht="25.5">
      <c r="A195" s="144"/>
      <c r="B195" s="159" t="s">
        <v>51</v>
      </c>
      <c r="C195" s="143"/>
      <c r="D195" s="146"/>
      <c r="E195" s="94"/>
      <c r="F195" s="95"/>
    </row>
    <row r="196" spans="1:6" s="60" customFormat="1" ht="51">
      <c r="A196" s="144"/>
      <c r="B196" s="159" t="s">
        <v>222</v>
      </c>
      <c r="C196" s="143"/>
      <c r="D196" s="146"/>
      <c r="E196" s="94"/>
      <c r="F196" s="95"/>
    </row>
    <row r="197" spans="1:6" s="60" customFormat="1" ht="25.5">
      <c r="A197" s="144"/>
      <c r="B197" s="159" t="s">
        <v>317</v>
      </c>
      <c r="C197" s="143"/>
      <c r="D197" s="146"/>
      <c r="E197" s="94"/>
      <c r="F197" s="95"/>
    </row>
    <row r="198" spans="1:6" s="60" customFormat="1" ht="25.5">
      <c r="A198" s="144"/>
      <c r="B198" s="191" t="s">
        <v>207</v>
      </c>
      <c r="C198" s="143"/>
      <c r="D198" s="146"/>
      <c r="E198" s="94"/>
      <c r="F198" s="95"/>
    </row>
    <row r="199" spans="1:6" s="60" customFormat="1" ht="25.5">
      <c r="A199" s="144"/>
      <c r="B199" s="169"/>
      <c r="C199" s="143" t="s">
        <v>151</v>
      </c>
      <c r="D199" s="146">
        <v>6</v>
      </c>
      <c r="E199" s="96"/>
      <c r="F199" s="97">
        <f>E199*D199</f>
        <v>0</v>
      </c>
    </row>
    <row r="200" spans="1:6" s="60" customFormat="1" ht="25.5">
      <c r="A200" s="144"/>
      <c r="B200" s="169"/>
      <c r="C200" s="143"/>
      <c r="D200" s="146"/>
      <c r="E200" s="96"/>
      <c r="F200" s="97"/>
    </row>
    <row r="201" spans="1:6" s="60" customFormat="1" ht="51">
      <c r="A201" s="144" t="s">
        <v>84</v>
      </c>
      <c r="B201" s="159" t="s">
        <v>324</v>
      </c>
      <c r="C201" s="143"/>
      <c r="D201" s="167"/>
      <c r="E201" s="96"/>
      <c r="F201" s="97"/>
    </row>
    <row r="202" spans="1:6" s="60" customFormat="1" ht="25.5">
      <c r="A202" s="144"/>
      <c r="B202" s="159" t="s">
        <v>212</v>
      </c>
      <c r="C202" s="143"/>
      <c r="D202" s="146"/>
      <c r="E202" s="94"/>
      <c r="F202" s="95"/>
    </row>
    <row r="203" spans="1:6" s="60" customFormat="1" ht="25.5">
      <c r="A203" s="144"/>
      <c r="B203" s="159" t="s">
        <v>87</v>
      </c>
      <c r="C203" s="143"/>
      <c r="D203" s="146"/>
      <c r="E203" s="94"/>
      <c r="F203" s="95"/>
    </row>
    <row r="204" spans="1:6" s="60" customFormat="1" ht="51">
      <c r="A204" s="144"/>
      <c r="B204" s="159" t="s">
        <v>220</v>
      </c>
      <c r="C204" s="143"/>
      <c r="D204" s="146"/>
      <c r="E204" s="94"/>
      <c r="F204" s="95"/>
    </row>
    <row r="205" spans="1:6" s="60" customFormat="1" ht="25.5">
      <c r="A205" s="144"/>
      <c r="B205" s="159" t="s">
        <v>52</v>
      </c>
      <c r="C205" s="143"/>
      <c r="D205" s="146"/>
      <c r="E205" s="94"/>
      <c r="F205" s="95"/>
    </row>
    <row r="206" spans="1:6" s="60" customFormat="1" ht="25.5">
      <c r="A206" s="144"/>
      <c r="B206" s="159" t="s">
        <v>221</v>
      </c>
      <c r="C206" s="143"/>
      <c r="D206" s="146"/>
      <c r="E206" s="94"/>
      <c r="F206" s="95"/>
    </row>
    <row r="207" spans="1:6" s="60" customFormat="1" ht="25.5">
      <c r="A207" s="144"/>
      <c r="B207" s="159" t="s">
        <v>51</v>
      </c>
      <c r="C207" s="143"/>
      <c r="D207" s="146"/>
      <c r="E207" s="94"/>
      <c r="F207" s="95"/>
    </row>
    <row r="208" spans="1:6" s="60" customFormat="1" ht="51">
      <c r="A208" s="144"/>
      <c r="B208" s="159" t="s">
        <v>222</v>
      </c>
      <c r="C208" s="143"/>
      <c r="D208" s="146"/>
      <c r="E208" s="94"/>
      <c r="F208" s="95"/>
    </row>
    <row r="209" spans="1:6" s="60" customFormat="1" ht="127.5">
      <c r="A209" s="144"/>
      <c r="B209" s="159" t="s">
        <v>53</v>
      </c>
      <c r="C209" s="143"/>
      <c r="D209" s="146"/>
      <c r="E209" s="94"/>
      <c r="F209" s="95"/>
    </row>
    <row r="210" spans="1:6" s="60" customFormat="1" ht="25.5">
      <c r="A210" s="144"/>
      <c r="B210" s="191" t="s">
        <v>54</v>
      </c>
      <c r="C210" s="143"/>
      <c r="D210" s="146"/>
      <c r="E210" s="94"/>
      <c r="F210" s="95"/>
    </row>
    <row r="211" spans="1:6" s="60" customFormat="1" ht="25.5">
      <c r="A211" s="144"/>
      <c r="B211" s="169"/>
      <c r="C211" s="143" t="s">
        <v>151</v>
      </c>
      <c r="D211" s="146">
        <v>2</v>
      </c>
      <c r="E211" s="96"/>
      <c r="F211" s="97">
        <f>E211*D211</f>
        <v>0</v>
      </c>
    </row>
    <row r="212" spans="1:6" s="60" customFormat="1" ht="25.5">
      <c r="A212" s="144"/>
      <c r="B212" s="169"/>
      <c r="C212" s="143"/>
      <c r="D212" s="146"/>
      <c r="E212" s="96"/>
      <c r="F212" s="97"/>
    </row>
    <row r="213" spans="1:6" s="60" customFormat="1" ht="51">
      <c r="A213" s="144" t="s">
        <v>271</v>
      </c>
      <c r="B213" s="159" t="s">
        <v>218</v>
      </c>
      <c r="C213" s="143"/>
      <c r="D213" s="167"/>
      <c r="E213" s="96"/>
      <c r="F213" s="97"/>
    </row>
    <row r="214" spans="1:6" s="60" customFormat="1" ht="25.5">
      <c r="A214" s="144"/>
      <c r="B214" s="159" t="s">
        <v>212</v>
      </c>
      <c r="C214" s="143"/>
      <c r="D214" s="146"/>
      <c r="E214" s="94"/>
      <c r="F214" s="95"/>
    </row>
    <row r="215" spans="1:6" s="60" customFormat="1" ht="25.5">
      <c r="A215" s="144"/>
      <c r="B215" s="159" t="s">
        <v>87</v>
      </c>
      <c r="C215" s="143"/>
      <c r="D215" s="146"/>
      <c r="E215" s="94"/>
      <c r="F215" s="95"/>
    </row>
    <row r="216" spans="1:6" s="60" customFormat="1" ht="51">
      <c r="A216" s="144"/>
      <c r="B216" s="159" t="s">
        <v>220</v>
      </c>
      <c r="C216" s="143"/>
      <c r="D216" s="146"/>
      <c r="E216" s="94"/>
      <c r="F216" s="95"/>
    </row>
    <row r="217" spans="1:6" s="60" customFormat="1" ht="25.5">
      <c r="A217" s="144"/>
      <c r="B217" s="159" t="s">
        <v>55</v>
      </c>
      <c r="C217" s="143"/>
      <c r="D217" s="146"/>
      <c r="E217" s="94"/>
      <c r="F217" s="95"/>
    </row>
    <row r="218" spans="1:6" s="60" customFormat="1" ht="25.5">
      <c r="A218" s="144"/>
      <c r="B218" s="159" t="s">
        <v>221</v>
      </c>
      <c r="C218" s="143"/>
      <c r="D218" s="146"/>
      <c r="E218" s="94"/>
      <c r="F218" s="95"/>
    </row>
    <row r="219" spans="1:6" s="60" customFormat="1" ht="25.5">
      <c r="A219" s="144"/>
      <c r="B219" s="159" t="s">
        <v>51</v>
      </c>
      <c r="C219" s="143"/>
      <c r="D219" s="146"/>
      <c r="E219" s="94"/>
      <c r="F219" s="95"/>
    </row>
    <row r="220" spans="1:6" s="60" customFormat="1" ht="51">
      <c r="A220" s="144"/>
      <c r="B220" s="159" t="s">
        <v>222</v>
      </c>
      <c r="C220" s="143"/>
      <c r="D220" s="146"/>
      <c r="E220" s="94"/>
      <c r="F220" s="95"/>
    </row>
    <row r="221" spans="1:6" s="60" customFormat="1" ht="25.5">
      <c r="A221" s="144"/>
      <c r="B221" s="159" t="s">
        <v>317</v>
      </c>
      <c r="C221" s="143"/>
      <c r="D221" s="146"/>
      <c r="E221" s="94"/>
      <c r="F221" s="95"/>
    </row>
    <row r="222" spans="1:6" s="60" customFormat="1" ht="25.5">
      <c r="A222" s="144"/>
      <c r="B222" s="191" t="s">
        <v>208</v>
      </c>
      <c r="C222" s="143"/>
      <c r="D222" s="146"/>
      <c r="E222" s="94"/>
      <c r="F222" s="95"/>
    </row>
    <row r="223" spans="1:6" s="60" customFormat="1" ht="25.5">
      <c r="A223" s="144"/>
      <c r="B223" s="169"/>
      <c r="C223" s="143" t="s">
        <v>151</v>
      </c>
      <c r="D223" s="146">
        <v>4</v>
      </c>
      <c r="E223" s="96"/>
      <c r="F223" s="97">
        <f>E223*D223</f>
        <v>0</v>
      </c>
    </row>
    <row r="224" spans="1:6" s="60" customFormat="1" ht="25.5">
      <c r="A224" s="144"/>
      <c r="B224" s="169"/>
      <c r="C224" s="143"/>
      <c r="D224" s="146"/>
      <c r="E224" s="96"/>
      <c r="F224" s="97"/>
    </row>
    <row r="225" spans="1:6" s="60" customFormat="1" ht="25.5">
      <c r="A225" s="144"/>
      <c r="B225" s="169"/>
      <c r="C225" s="143"/>
      <c r="D225" s="146"/>
      <c r="E225" s="96"/>
      <c r="F225" s="97"/>
    </row>
    <row r="226" spans="1:6" s="60" customFormat="1" ht="51">
      <c r="A226" s="144" t="s">
        <v>448</v>
      </c>
      <c r="B226" s="159" t="s">
        <v>56</v>
      </c>
      <c r="C226" s="143"/>
      <c r="D226" s="167"/>
      <c r="E226" s="96"/>
      <c r="F226" s="97"/>
    </row>
    <row r="227" spans="1:6" s="60" customFormat="1" ht="25.5">
      <c r="A227" s="144"/>
      <c r="B227" s="159" t="s">
        <v>212</v>
      </c>
      <c r="C227" s="143"/>
      <c r="D227" s="146"/>
      <c r="E227" s="94"/>
      <c r="F227" s="95"/>
    </row>
    <row r="228" spans="1:6" s="60" customFormat="1" ht="25.5">
      <c r="A228" s="144"/>
      <c r="B228" s="159" t="s">
        <v>219</v>
      </c>
      <c r="C228" s="143"/>
      <c r="D228" s="146"/>
      <c r="E228" s="94"/>
      <c r="F228" s="95"/>
    </row>
    <row r="229" spans="1:6" s="60" customFormat="1" ht="51">
      <c r="A229" s="144"/>
      <c r="B229" s="159" t="s">
        <v>220</v>
      </c>
      <c r="C229" s="143"/>
      <c r="D229" s="146"/>
      <c r="E229" s="94"/>
      <c r="F229" s="95"/>
    </row>
    <row r="230" spans="1:6" s="60" customFormat="1" ht="25.5">
      <c r="A230" s="144"/>
      <c r="B230" s="159" t="s">
        <v>57</v>
      </c>
      <c r="C230" s="143"/>
      <c r="D230" s="146"/>
      <c r="E230" s="94"/>
      <c r="F230" s="95"/>
    </row>
    <row r="231" spans="1:6" s="60" customFormat="1" ht="25.5">
      <c r="A231" s="144"/>
      <c r="B231" s="191" t="s">
        <v>58</v>
      </c>
      <c r="C231" s="143"/>
      <c r="D231" s="146"/>
      <c r="E231" s="94"/>
      <c r="F231" s="95"/>
    </row>
    <row r="232" spans="1:6" s="60" customFormat="1" ht="25.5">
      <c r="A232" s="144"/>
      <c r="B232" s="169"/>
      <c r="C232" s="143" t="s">
        <v>151</v>
      </c>
      <c r="D232" s="146">
        <v>1</v>
      </c>
      <c r="E232" s="96"/>
      <c r="F232" s="97">
        <f>E232*D232</f>
        <v>0</v>
      </c>
    </row>
    <row r="233" spans="1:6" s="60" customFormat="1" ht="25.5">
      <c r="A233" s="144"/>
      <c r="B233" s="169"/>
      <c r="C233" s="143"/>
      <c r="D233" s="146"/>
      <c r="E233" s="96"/>
      <c r="F233" s="97"/>
    </row>
    <row r="234" spans="1:6" s="60" customFormat="1" ht="51">
      <c r="A234" s="144" t="s">
        <v>449</v>
      </c>
      <c r="B234" s="159" t="s">
        <v>218</v>
      </c>
      <c r="C234" s="143"/>
      <c r="D234" s="167"/>
      <c r="E234" s="96"/>
      <c r="F234" s="97"/>
    </row>
    <row r="235" spans="1:6" s="60" customFormat="1" ht="25.5">
      <c r="A235" s="144"/>
      <c r="B235" s="159" t="s">
        <v>212</v>
      </c>
      <c r="C235" s="143"/>
      <c r="D235" s="146"/>
      <c r="E235" s="94"/>
      <c r="F235" s="95"/>
    </row>
    <row r="236" spans="1:6" s="60" customFormat="1" ht="25.5">
      <c r="A236" s="144"/>
      <c r="B236" s="159" t="s">
        <v>87</v>
      </c>
      <c r="C236" s="143"/>
      <c r="D236" s="146"/>
      <c r="E236" s="94"/>
      <c r="F236" s="95"/>
    </row>
    <row r="237" spans="1:6" s="60" customFormat="1" ht="51">
      <c r="A237" s="144"/>
      <c r="B237" s="159" t="s">
        <v>220</v>
      </c>
      <c r="C237" s="143"/>
      <c r="D237" s="146"/>
      <c r="E237" s="94"/>
      <c r="F237" s="95"/>
    </row>
    <row r="238" spans="1:6" s="60" customFormat="1" ht="25.5">
      <c r="A238" s="144"/>
      <c r="B238" s="159" t="s">
        <v>59</v>
      </c>
      <c r="C238" s="143"/>
      <c r="D238" s="146"/>
      <c r="E238" s="94"/>
      <c r="F238" s="95"/>
    </row>
    <row r="239" spans="1:6" s="60" customFormat="1" ht="25.5">
      <c r="A239" s="144"/>
      <c r="B239" s="159" t="s">
        <v>221</v>
      </c>
      <c r="C239" s="143"/>
      <c r="D239" s="146"/>
      <c r="E239" s="94"/>
      <c r="F239" s="95"/>
    </row>
    <row r="240" spans="1:6" s="60" customFormat="1" ht="25.5">
      <c r="A240" s="144"/>
      <c r="B240" s="159" t="s">
        <v>51</v>
      </c>
      <c r="C240" s="143"/>
      <c r="D240" s="146"/>
      <c r="E240" s="94"/>
      <c r="F240" s="95"/>
    </row>
    <row r="241" spans="1:6" s="60" customFormat="1" ht="51">
      <c r="A241" s="144"/>
      <c r="B241" s="159" t="s">
        <v>222</v>
      </c>
      <c r="C241" s="143"/>
      <c r="D241" s="146"/>
      <c r="E241" s="94"/>
      <c r="F241" s="95"/>
    </row>
    <row r="242" spans="1:6" s="60" customFormat="1" ht="25.5">
      <c r="A242" s="144"/>
      <c r="B242" s="159" t="s">
        <v>317</v>
      </c>
      <c r="C242" s="143"/>
      <c r="D242" s="146"/>
      <c r="E242" s="94"/>
      <c r="F242" s="95"/>
    </row>
    <row r="243" spans="1:6" s="60" customFormat="1" ht="25.5">
      <c r="A243" s="144"/>
      <c r="B243" s="191" t="s">
        <v>7</v>
      </c>
      <c r="C243" s="143"/>
      <c r="D243" s="146"/>
      <c r="E243" s="94"/>
      <c r="F243" s="95"/>
    </row>
    <row r="244" spans="1:6" s="60" customFormat="1" ht="25.5">
      <c r="A244" s="144"/>
      <c r="B244" s="169"/>
      <c r="C244" s="143" t="s">
        <v>151</v>
      </c>
      <c r="D244" s="146">
        <v>1</v>
      </c>
      <c r="E244" s="96"/>
      <c r="F244" s="97">
        <f>E244*D244</f>
        <v>0</v>
      </c>
    </row>
    <row r="245" spans="1:6" s="60" customFormat="1" ht="25.5">
      <c r="A245" s="144"/>
      <c r="B245" s="169"/>
      <c r="C245" s="143"/>
      <c r="D245" s="146"/>
      <c r="E245" s="96"/>
      <c r="F245" s="97"/>
    </row>
    <row r="246" spans="1:6" s="60" customFormat="1" ht="25.5">
      <c r="A246" s="144"/>
      <c r="B246" s="169"/>
      <c r="C246" s="143"/>
      <c r="D246" s="146"/>
      <c r="E246" s="94"/>
      <c r="F246" s="95"/>
    </row>
    <row r="247" spans="1:6" s="60" customFormat="1" ht="51">
      <c r="A247" s="144" t="s">
        <v>450</v>
      </c>
      <c r="B247" s="192" t="s">
        <v>60</v>
      </c>
      <c r="C247" s="143"/>
      <c r="D247" s="167"/>
      <c r="E247" s="96"/>
      <c r="F247" s="97"/>
    </row>
    <row r="248" spans="1:6" s="60" customFormat="1" ht="153">
      <c r="A248" s="144"/>
      <c r="B248" s="191" t="s">
        <v>61</v>
      </c>
      <c r="C248" s="143"/>
      <c r="D248" s="146"/>
      <c r="E248" s="94"/>
      <c r="F248" s="95"/>
    </row>
    <row r="249" spans="1:6" s="60" customFormat="1" ht="76.5">
      <c r="A249" s="144"/>
      <c r="B249" s="191" t="s">
        <v>62</v>
      </c>
      <c r="C249" s="143"/>
      <c r="D249" s="146"/>
      <c r="E249" s="94"/>
      <c r="F249" s="95"/>
    </row>
    <row r="250" spans="1:6" s="60" customFormat="1" ht="204">
      <c r="A250" s="144"/>
      <c r="B250" s="193" t="s">
        <v>63</v>
      </c>
      <c r="C250" s="143"/>
      <c r="D250" s="146"/>
      <c r="E250" s="94"/>
      <c r="F250" s="95"/>
    </row>
    <row r="251" spans="1:6" s="60" customFormat="1" ht="25.5">
      <c r="A251" s="144"/>
      <c r="B251" s="193" t="s">
        <v>64</v>
      </c>
      <c r="C251" s="143"/>
      <c r="D251" s="146"/>
      <c r="E251" s="94"/>
      <c r="F251" s="95"/>
    </row>
    <row r="252" spans="1:6" s="60" customFormat="1" ht="25.5">
      <c r="A252" s="144"/>
      <c r="B252" s="193" t="s">
        <v>65</v>
      </c>
      <c r="C252" s="143"/>
      <c r="D252" s="146"/>
      <c r="E252" s="94"/>
      <c r="F252" s="95"/>
    </row>
    <row r="253" spans="1:6" s="60" customFormat="1" ht="25.5">
      <c r="A253" s="144"/>
      <c r="B253" s="169"/>
      <c r="C253" s="143" t="s">
        <v>151</v>
      </c>
      <c r="D253" s="146">
        <v>1</v>
      </c>
      <c r="E253" s="96"/>
      <c r="F253" s="97">
        <f>E253*D253</f>
        <v>0</v>
      </c>
    </row>
    <row r="254" spans="1:6" s="60" customFormat="1" ht="25.5">
      <c r="A254" s="144"/>
      <c r="B254" s="169"/>
      <c r="C254" s="143"/>
      <c r="D254" s="146"/>
      <c r="E254" s="129"/>
      <c r="F254" s="97"/>
    </row>
    <row r="255" spans="1:6" s="60" customFormat="1" ht="51">
      <c r="A255" s="144" t="s">
        <v>451</v>
      </c>
      <c r="B255" s="192" t="s">
        <v>60</v>
      </c>
      <c r="C255" s="143"/>
      <c r="D255" s="167"/>
      <c r="E255" s="96"/>
      <c r="F255" s="97"/>
    </row>
    <row r="256" spans="1:6" s="60" customFormat="1" ht="153">
      <c r="A256" s="144"/>
      <c r="B256" s="191" t="s">
        <v>61</v>
      </c>
      <c r="C256" s="143"/>
      <c r="D256" s="146"/>
      <c r="E256" s="94"/>
      <c r="F256" s="95"/>
    </row>
    <row r="257" spans="1:6" s="60" customFormat="1" ht="76.5">
      <c r="A257" s="144"/>
      <c r="B257" s="191" t="s">
        <v>62</v>
      </c>
      <c r="C257" s="143"/>
      <c r="D257" s="146"/>
      <c r="E257" s="94"/>
      <c r="F257" s="95"/>
    </row>
    <row r="258" spans="1:6" s="60" customFormat="1" ht="204">
      <c r="A258" s="144"/>
      <c r="B258" s="193" t="s">
        <v>66</v>
      </c>
      <c r="C258" s="143"/>
      <c r="D258" s="146"/>
      <c r="E258" s="94"/>
      <c r="F258" s="95"/>
    </row>
    <row r="259" spans="1:6" s="60" customFormat="1" ht="25.5">
      <c r="A259" s="144"/>
      <c r="B259" s="193" t="s">
        <v>67</v>
      </c>
      <c r="C259" s="143"/>
      <c r="D259" s="146"/>
      <c r="E259" s="94"/>
      <c r="F259" s="95"/>
    </row>
    <row r="260" spans="1:6" s="60" customFormat="1" ht="25.5">
      <c r="A260" s="144"/>
      <c r="B260" s="193" t="s">
        <v>65</v>
      </c>
      <c r="C260" s="143"/>
      <c r="D260" s="146"/>
      <c r="E260" s="94"/>
      <c r="F260" s="95"/>
    </row>
    <row r="261" spans="1:6" s="60" customFormat="1" ht="25.5">
      <c r="A261" s="144"/>
      <c r="B261" s="169"/>
      <c r="C261" s="143" t="s">
        <v>151</v>
      </c>
      <c r="D261" s="146">
        <v>1</v>
      </c>
      <c r="E261" s="96"/>
      <c r="F261" s="97">
        <f>E261*D261</f>
        <v>0</v>
      </c>
    </row>
    <row r="262" spans="1:6" s="60" customFormat="1" ht="25.5">
      <c r="A262" s="144"/>
      <c r="B262" s="169"/>
      <c r="C262" s="143"/>
      <c r="D262" s="146"/>
      <c r="E262" s="96"/>
      <c r="F262" s="97"/>
    </row>
    <row r="263" spans="1:6" s="60" customFormat="1" ht="51">
      <c r="A263" s="144" t="s">
        <v>452</v>
      </c>
      <c r="B263" s="192" t="s">
        <v>223</v>
      </c>
      <c r="C263" s="143"/>
      <c r="D263" s="167"/>
      <c r="E263" s="96"/>
      <c r="F263" s="97"/>
    </row>
    <row r="264" spans="1:6" s="60" customFormat="1" ht="76.5">
      <c r="A264" s="144"/>
      <c r="B264" s="191" t="s">
        <v>356</v>
      </c>
      <c r="C264" s="143"/>
      <c r="D264" s="146"/>
      <c r="E264" s="94"/>
      <c r="F264" s="95"/>
    </row>
    <row r="265" spans="1:6" s="60" customFormat="1" ht="25.5">
      <c r="A265" s="144"/>
      <c r="B265" s="191" t="s">
        <v>357</v>
      </c>
      <c r="C265" s="143"/>
      <c r="D265" s="146"/>
      <c r="E265" s="94"/>
      <c r="F265" s="95"/>
    </row>
    <row r="266" spans="1:6" s="60" customFormat="1" ht="51">
      <c r="A266" s="144"/>
      <c r="B266" s="193" t="s">
        <v>358</v>
      </c>
      <c r="C266" s="143"/>
      <c r="D266" s="146"/>
      <c r="E266" s="94"/>
      <c r="F266" s="95"/>
    </row>
    <row r="267" spans="1:6" s="60" customFormat="1" ht="25.5">
      <c r="A267" s="144"/>
      <c r="B267" s="193" t="s">
        <v>359</v>
      </c>
      <c r="C267" s="143"/>
      <c r="D267" s="146"/>
      <c r="E267" s="94"/>
      <c r="F267" s="95"/>
    </row>
    <row r="268" spans="1:6" s="60" customFormat="1" ht="25.5">
      <c r="A268" s="144"/>
      <c r="B268" s="169"/>
      <c r="C268" s="143" t="s">
        <v>326</v>
      </c>
      <c r="D268" s="146">
        <v>40</v>
      </c>
      <c r="E268" s="96"/>
      <c r="F268" s="97">
        <f>E268*D268</f>
        <v>0</v>
      </c>
    </row>
    <row r="269" spans="1:6" s="60" customFormat="1" ht="25.5">
      <c r="A269" s="144"/>
      <c r="B269" s="169"/>
      <c r="C269" s="143"/>
      <c r="D269" s="146"/>
      <c r="E269" s="96"/>
      <c r="F269" s="97"/>
    </row>
    <row r="270" spans="1:6" s="60" customFormat="1" ht="25.5">
      <c r="A270" s="144"/>
      <c r="B270" s="169"/>
      <c r="C270" s="143"/>
      <c r="D270" s="146"/>
      <c r="E270" s="94"/>
      <c r="F270" s="95"/>
    </row>
    <row r="271" spans="1:6" s="60" customFormat="1" ht="26.25">
      <c r="A271" s="144" t="s">
        <v>310</v>
      </c>
      <c r="B271" s="186" t="s">
        <v>120</v>
      </c>
      <c r="C271" s="143"/>
      <c r="D271" s="146"/>
      <c r="E271" s="94"/>
      <c r="F271" s="91">
        <f>SUM(F199:F270)</f>
        <v>0</v>
      </c>
    </row>
    <row r="272" spans="1:6" s="60" customFormat="1" ht="25.5">
      <c r="A272" s="144"/>
      <c r="B272" s="169"/>
      <c r="C272" s="143"/>
      <c r="D272" s="146"/>
      <c r="E272" s="94"/>
      <c r="F272" s="95"/>
    </row>
    <row r="273" spans="1:6" s="60" customFormat="1" ht="25.5">
      <c r="A273" s="144"/>
      <c r="B273" s="169"/>
      <c r="C273" s="143"/>
      <c r="D273" s="146"/>
      <c r="E273" s="94"/>
      <c r="F273" s="95"/>
    </row>
    <row r="274" spans="1:6" s="60" customFormat="1" ht="26.25">
      <c r="A274" s="144" t="s">
        <v>315</v>
      </c>
      <c r="B274" s="194" t="s">
        <v>122</v>
      </c>
      <c r="C274" s="143"/>
      <c r="D274" s="146"/>
      <c r="E274" s="94"/>
      <c r="F274" s="95"/>
    </row>
    <row r="275" spans="1:6" s="60" customFormat="1" ht="25.5">
      <c r="A275" s="144"/>
      <c r="B275" s="169"/>
      <c r="C275" s="143"/>
      <c r="D275" s="146"/>
      <c r="E275" s="94"/>
      <c r="F275" s="95"/>
    </row>
    <row r="276" spans="1:6" s="60" customFormat="1" ht="127.5">
      <c r="A276" s="144" t="s">
        <v>316</v>
      </c>
      <c r="B276" s="151" t="s">
        <v>123</v>
      </c>
      <c r="C276" s="143"/>
      <c r="D276" s="167"/>
      <c r="E276" s="96"/>
      <c r="F276" s="97"/>
    </row>
    <row r="277" spans="1:6" s="60" customFormat="1" ht="25.5">
      <c r="A277" s="144"/>
      <c r="B277" s="151" t="s">
        <v>124</v>
      </c>
      <c r="C277" s="143"/>
      <c r="D277" s="146"/>
      <c r="E277" s="94"/>
      <c r="F277" s="95"/>
    </row>
    <row r="278" spans="1:6" s="60" customFormat="1" ht="51">
      <c r="A278" s="144"/>
      <c r="B278" s="152" t="s">
        <v>125</v>
      </c>
      <c r="C278" s="143"/>
      <c r="D278" s="146"/>
      <c r="E278" s="94"/>
      <c r="F278" s="95"/>
    </row>
    <row r="279" spans="1:6" s="60" customFormat="1" ht="51">
      <c r="A279" s="144"/>
      <c r="B279" s="152" t="s">
        <v>126</v>
      </c>
      <c r="C279" s="143"/>
      <c r="D279" s="146"/>
      <c r="E279" s="94"/>
      <c r="F279" s="95"/>
    </row>
    <row r="280" spans="1:6" s="60" customFormat="1" ht="25.5">
      <c r="A280" s="144"/>
      <c r="B280" s="152" t="s">
        <v>127</v>
      </c>
      <c r="C280" s="143"/>
      <c r="D280" s="146"/>
      <c r="E280" s="94"/>
      <c r="F280" s="95"/>
    </row>
    <row r="281" spans="1:6" s="60" customFormat="1" ht="25.5">
      <c r="A281" s="144"/>
      <c r="B281" s="152" t="s">
        <v>128</v>
      </c>
      <c r="C281" s="143"/>
      <c r="D281" s="146"/>
      <c r="E281" s="94"/>
      <c r="F281" s="95"/>
    </row>
    <row r="282" spans="1:6" s="60" customFormat="1" ht="51">
      <c r="A282" s="144"/>
      <c r="B282" s="168" t="s">
        <v>129</v>
      </c>
      <c r="C282" s="143"/>
      <c r="D282" s="146"/>
      <c r="E282" s="94"/>
      <c r="F282" s="95"/>
    </row>
    <row r="283" spans="1:6" s="60" customFormat="1" ht="25.5">
      <c r="A283" s="144"/>
      <c r="B283" s="168" t="s">
        <v>130</v>
      </c>
      <c r="C283" s="143"/>
      <c r="D283" s="146"/>
      <c r="E283" s="94"/>
      <c r="F283" s="95"/>
    </row>
    <row r="284" spans="1:6" s="60" customFormat="1" ht="25.5">
      <c r="A284" s="144"/>
      <c r="B284" s="168" t="s">
        <v>131</v>
      </c>
      <c r="C284" s="143" t="s">
        <v>410</v>
      </c>
      <c r="D284" s="146">
        <v>800</v>
      </c>
      <c r="E284" s="96"/>
      <c r="F284" s="97">
        <f>E284*D284</f>
        <v>0</v>
      </c>
    </row>
    <row r="285" spans="1:6" s="60" customFormat="1" ht="25.5">
      <c r="A285" s="144"/>
      <c r="B285" s="168" t="s">
        <v>132</v>
      </c>
      <c r="C285" s="143" t="s">
        <v>410</v>
      </c>
      <c r="D285" s="146">
        <v>230</v>
      </c>
      <c r="E285" s="96"/>
      <c r="F285" s="97">
        <f>E285*D285</f>
        <v>0</v>
      </c>
    </row>
    <row r="286" spans="1:6" s="60" customFormat="1" ht="25.5">
      <c r="A286" s="144"/>
      <c r="B286" s="169"/>
      <c r="C286" s="143"/>
      <c r="D286" s="146"/>
      <c r="E286" s="94"/>
      <c r="F286" s="95"/>
    </row>
    <row r="287" spans="1:6" s="60" customFormat="1" ht="26.25">
      <c r="A287" s="144" t="s">
        <v>121</v>
      </c>
      <c r="B287" s="186" t="s">
        <v>133</v>
      </c>
      <c r="C287" s="143"/>
      <c r="D287" s="146"/>
      <c r="E287" s="94"/>
      <c r="F287" s="91">
        <f>SUM(F284:F285)</f>
        <v>0</v>
      </c>
    </row>
    <row r="288" spans="1:6" s="60" customFormat="1" ht="25.5">
      <c r="A288" s="144"/>
      <c r="B288" s="169"/>
      <c r="C288" s="143"/>
      <c r="D288" s="146"/>
      <c r="E288" s="94"/>
      <c r="F288" s="95"/>
    </row>
    <row r="289" spans="1:6" s="60" customFormat="1" ht="25.5">
      <c r="A289" s="144"/>
      <c r="B289" s="169"/>
      <c r="C289" s="143"/>
      <c r="D289" s="146"/>
      <c r="E289" s="94"/>
      <c r="F289" s="95"/>
    </row>
    <row r="290" spans="1:6" s="60" customFormat="1" ht="26.25">
      <c r="A290" s="141"/>
      <c r="B290" s="162" t="s">
        <v>134</v>
      </c>
      <c r="C290" s="163"/>
      <c r="D290" s="164"/>
      <c r="E290" s="119"/>
      <c r="F290" s="120"/>
    </row>
    <row r="291" spans="1:6" s="75" customFormat="1" ht="26.25">
      <c r="A291" s="153" t="s">
        <v>136</v>
      </c>
      <c r="B291" s="162" t="s">
        <v>339</v>
      </c>
      <c r="C291" s="155"/>
      <c r="D291" s="156"/>
      <c r="E291" s="121"/>
      <c r="F291" s="91">
        <f>F138</f>
        <v>0</v>
      </c>
    </row>
    <row r="292" spans="1:6" s="75" customFormat="1" ht="26.25">
      <c r="A292" s="153" t="s">
        <v>309</v>
      </c>
      <c r="B292" s="162" t="s">
        <v>311</v>
      </c>
      <c r="C292" s="155"/>
      <c r="D292" s="156"/>
      <c r="E292" s="121"/>
      <c r="F292" s="91">
        <f>F173</f>
        <v>0</v>
      </c>
    </row>
    <row r="293" spans="1:6" s="75" customFormat="1" ht="26.25">
      <c r="A293" s="153" t="s">
        <v>310</v>
      </c>
      <c r="B293" s="195" t="s">
        <v>213</v>
      </c>
      <c r="C293" s="155"/>
      <c r="D293" s="156"/>
      <c r="E293" s="121"/>
      <c r="F293" s="91">
        <f>F271</f>
        <v>0</v>
      </c>
    </row>
    <row r="294" spans="1:6" s="75" customFormat="1" ht="26.25">
      <c r="A294" s="153" t="s">
        <v>315</v>
      </c>
      <c r="B294" s="196" t="s">
        <v>122</v>
      </c>
      <c r="C294" s="155"/>
      <c r="D294" s="156"/>
      <c r="E294" s="121"/>
      <c r="F294" s="91">
        <f>F287</f>
        <v>0</v>
      </c>
    </row>
    <row r="295" spans="1:6" s="75" customFormat="1" ht="26.25">
      <c r="A295" s="153"/>
      <c r="B295" s="162"/>
      <c r="C295" s="155"/>
      <c r="D295" s="156"/>
      <c r="E295" s="121"/>
      <c r="F295" s="91"/>
    </row>
    <row r="296" spans="1:6" s="75" customFormat="1" ht="26.25">
      <c r="A296" s="153" t="s">
        <v>337</v>
      </c>
      <c r="B296" s="154" t="str">
        <f>"UKUPNO "&amp;B85</f>
        <v>UKUPNO OBRTNIČKI  RADOVI</v>
      </c>
      <c r="C296" s="155"/>
      <c r="D296" s="156"/>
      <c r="E296" s="121"/>
      <c r="F296" s="91">
        <f>SUM(F291:F294)</f>
        <v>0</v>
      </c>
    </row>
    <row r="297" spans="1:6" s="60" customFormat="1" ht="25.5">
      <c r="A297" s="144"/>
      <c r="B297" s="169"/>
      <c r="C297" s="143"/>
      <c r="D297" s="146"/>
      <c r="E297" s="94"/>
      <c r="F297" s="95"/>
    </row>
    <row r="298" spans="1:6" s="60" customFormat="1" ht="25.5">
      <c r="A298" s="144"/>
      <c r="B298" s="169"/>
      <c r="C298" s="143"/>
      <c r="D298" s="146"/>
      <c r="E298" s="94"/>
      <c r="F298" s="95"/>
    </row>
    <row r="299" spans="1:6" s="60" customFormat="1" ht="26.25">
      <c r="A299" s="141" t="s">
        <v>419</v>
      </c>
      <c r="B299" s="162" t="s">
        <v>424</v>
      </c>
      <c r="C299" s="143"/>
      <c r="D299" s="167"/>
      <c r="E299" s="96"/>
      <c r="F299" s="97"/>
    </row>
    <row r="300" spans="1:6" s="60" customFormat="1" ht="26.25">
      <c r="A300" s="141"/>
      <c r="B300" s="162"/>
      <c r="C300" s="143"/>
      <c r="D300" s="167"/>
      <c r="E300" s="96"/>
      <c r="F300" s="97"/>
    </row>
    <row r="301" spans="1:6" s="60" customFormat="1" ht="26.25">
      <c r="A301" s="141" t="s">
        <v>425</v>
      </c>
      <c r="B301" s="162" t="s">
        <v>426</v>
      </c>
      <c r="C301" s="143"/>
      <c r="D301" s="167"/>
      <c r="E301" s="96"/>
      <c r="F301" s="97"/>
    </row>
    <row r="302" spans="1:6" s="60" customFormat="1" ht="26.25">
      <c r="A302" s="141"/>
      <c r="B302" s="162"/>
      <c r="C302" s="143"/>
      <c r="D302" s="167"/>
      <c r="E302" s="96"/>
      <c r="F302" s="97"/>
    </row>
    <row r="303" spans="1:6" s="60" customFormat="1" ht="280.5">
      <c r="A303" s="144" t="s">
        <v>427</v>
      </c>
      <c r="B303" s="145" t="s">
        <v>455</v>
      </c>
      <c r="C303" s="143"/>
      <c r="D303" s="167"/>
      <c r="E303" s="96"/>
      <c r="F303" s="97"/>
    </row>
    <row r="304" spans="1:6" s="60" customFormat="1" ht="25.5">
      <c r="A304" s="144"/>
      <c r="B304" s="151"/>
      <c r="C304" s="143" t="s">
        <v>151</v>
      </c>
      <c r="D304" s="146">
        <v>8</v>
      </c>
      <c r="E304" s="96"/>
      <c r="F304" s="97">
        <f>E304*D304</f>
        <v>0</v>
      </c>
    </row>
    <row r="305" spans="1:6" s="60" customFormat="1" ht="25.5">
      <c r="A305" s="144"/>
      <c r="B305" s="151"/>
      <c r="C305" s="143"/>
      <c r="D305" s="167"/>
      <c r="E305" s="96"/>
      <c r="F305" s="97"/>
    </row>
    <row r="306" spans="1:6" s="60" customFormat="1" ht="80.25">
      <c r="A306" s="144" t="s">
        <v>428</v>
      </c>
      <c r="B306" s="145" t="s">
        <v>456</v>
      </c>
      <c r="C306" s="143" t="s">
        <v>411</v>
      </c>
      <c r="D306" s="146">
        <v>32</v>
      </c>
      <c r="E306" s="96"/>
      <c r="F306" s="97">
        <f>E306*D306</f>
        <v>0</v>
      </c>
    </row>
    <row r="307" spans="1:6" s="60" customFormat="1" ht="25.5">
      <c r="A307" s="144"/>
      <c r="B307" s="145"/>
      <c r="C307" s="143"/>
      <c r="D307" s="167"/>
      <c r="E307" s="96"/>
      <c r="F307" s="97"/>
    </row>
    <row r="308" spans="1:6" s="60" customFormat="1" ht="127.5">
      <c r="A308" s="144" t="s">
        <v>429</v>
      </c>
      <c r="B308" s="151" t="s">
        <v>431</v>
      </c>
      <c r="C308" s="143" t="s">
        <v>447</v>
      </c>
      <c r="D308" s="146">
        <v>1</v>
      </c>
      <c r="E308" s="96"/>
      <c r="F308" s="97">
        <f>E308*D308</f>
        <v>0</v>
      </c>
    </row>
    <row r="309" spans="1:6" s="60" customFormat="1" ht="25.5">
      <c r="A309" s="144"/>
      <c r="B309" s="151"/>
      <c r="C309" s="143"/>
      <c r="D309" s="167"/>
      <c r="E309" s="96"/>
      <c r="F309" s="97"/>
    </row>
    <row r="310" spans="1:6" s="60" customFormat="1" ht="76.5">
      <c r="A310" s="144" t="s">
        <v>430</v>
      </c>
      <c r="B310" s="151" t="s">
        <v>137</v>
      </c>
      <c r="C310" s="143" t="s">
        <v>447</v>
      </c>
      <c r="D310" s="146">
        <v>1</v>
      </c>
      <c r="E310" s="96"/>
      <c r="F310" s="97">
        <f>E310*D310</f>
        <v>0</v>
      </c>
    </row>
    <row r="311" spans="1:6" s="60" customFormat="1" ht="25.5">
      <c r="A311" s="144"/>
      <c r="B311" s="151"/>
      <c r="C311" s="143"/>
      <c r="D311" s="146"/>
      <c r="E311" s="96"/>
      <c r="F311" s="97"/>
    </row>
    <row r="312" spans="1:6" s="60" customFormat="1" ht="25.5">
      <c r="A312" s="144"/>
      <c r="B312" s="151"/>
      <c r="C312" s="143"/>
      <c r="D312" s="146"/>
      <c r="E312" s="96"/>
      <c r="F312" s="97"/>
    </row>
    <row r="313" spans="1:6" s="60" customFormat="1" ht="25.5">
      <c r="A313" s="144"/>
      <c r="B313" s="151"/>
      <c r="C313" s="143"/>
      <c r="D313" s="167"/>
      <c r="E313" s="96"/>
      <c r="F313" s="97"/>
    </row>
    <row r="314" spans="1:6" s="60" customFormat="1" ht="26.25">
      <c r="A314" s="153" t="str">
        <f>A301</f>
        <v>3.1.</v>
      </c>
      <c r="B314" s="197" t="str">
        <f>"UKUPNO "&amp;B301</f>
        <v>UKUPNO VODOVOD</v>
      </c>
      <c r="C314" s="155"/>
      <c r="D314" s="198"/>
      <c r="E314" s="130"/>
      <c r="F314" s="91">
        <f>SUM(F304:F310)</f>
        <v>0</v>
      </c>
    </row>
    <row r="315" spans="1:6" s="60" customFormat="1" ht="25.5">
      <c r="A315" s="144"/>
      <c r="B315" s="151"/>
      <c r="C315" s="143"/>
      <c r="D315" s="167"/>
      <c r="E315" s="96"/>
      <c r="F315" s="97"/>
    </row>
    <row r="316" spans="1:6" s="60" customFormat="1" ht="25.5">
      <c r="A316" s="144"/>
      <c r="B316" s="169"/>
      <c r="C316" s="143"/>
      <c r="D316" s="146"/>
      <c r="E316" s="94"/>
      <c r="F316" s="95"/>
    </row>
    <row r="317" spans="1:6" s="60" customFormat="1" ht="26.25">
      <c r="A317" s="141" t="s">
        <v>432</v>
      </c>
      <c r="B317" s="162" t="s">
        <v>433</v>
      </c>
      <c r="C317" s="143"/>
      <c r="D317" s="167"/>
      <c r="E317" s="96"/>
      <c r="F317" s="97"/>
    </row>
    <row r="318" spans="1:6" s="60" customFormat="1" ht="26.25">
      <c r="A318" s="141"/>
      <c r="B318" s="162"/>
      <c r="C318" s="143"/>
      <c r="D318" s="167"/>
      <c r="E318" s="96"/>
      <c r="F318" s="97"/>
    </row>
    <row r="319" spans="1:6" s="60" customFormat="1" ht="255">
      <c r="A319" s="144" t="s">
        <v>434</v>
      </c>
      <c r="B319" s="151" t="s">
        <v>457</v>
      </c>
      <c r="C319" s="143"/>
      <c r="D319" s="167"/>
      <c r="E319" s="96"/>
      <c r="F319" s="97"/>
    </row>
    <row r="320" spans="1:6" s="60" customFormat="1" ht="25.5">
      <c r="A320" s="144"/>
      <c r="B320" s="151"/>
      <c r="C320" s="143" t="s">
        <v>151</v>
      </c>
      <c r="D320" s="146">
        <v>13</v>
      </c>
      <c r="E320" s="96"/>
      <c r="F320" s="97">
        <f>E320*D320</f>
        <v>0</v>
      </c>
    </row>
    <row r="321" spans="1:6" s="60" customFormat="1" ht="25.5">
      <c r="A321" s="144"/>
      <c r="B321" s="151"/>
      <c r="C321" s="143"/>
      <c r="D321" s="167"/>
      <c r="E321" s="96"/>
      <c r="F321" s="97"/>
    </row>
    <row r="322" spans="1:6" s="60" customFormat="1" ht="153">
      <c r="A322" s="144" t="s">
        <v>420</v>
      </c>
      <c r="B322" s="151" t="s">
        <v>458</v>
      </c>
      <c r="C322" s="143" t="s">
        <v>390</v>
      </c>
      <c r="D322" s="146">
        <v>4</v>
      </c>
      <c r="E322" s="96"/>
      <c r="F322" s="97">
        <f>E322*D322</f>
        <v>0</v>
      </c>
    </row>
    <row r="323" spans="1:6" s="60" customFormat="1" ht="25.5">
      <c r="A323" s="144"/>
      <c r="B323" s="151"/>
      <c r="C323" s="143"/>
      <c r="D323" s="146"/>
      <c r="E323" s="96"/>
      <c r="F323" s="97"/>
    </row>
    <row r="324" spans="1:6" s="60" customFormat="1" ht="280.5">
      <c r="A324" s="144" t="s">
        <v>421</v>
      </c>
      <c r="B324" s="151" t="s">
        <v>459</v>
      </c>
      <c r="C324" s="143"/>
      <c r="D324" s="146"/>
      <c r="E324" s="96"/>
      <c r="F324" s="97"/>
    </row>
    <row r="325" spans="1:6" s="60" customFormat="1" ht="25.5">
      <c r="A325" s="144"/>
      <c r="B325" s="151" t="s">
        <v>102</v>
      </c>
      <c r="C325" s="143" t="s">
        <v>390</v>
      </c>
      <c r="D325" s="146">
        <v>1</v>
      </c>
      <c r="E325" s="96"/>
      <c r="F325" s="97">
        <f>E325*D325</f>
        <v>0</v>
      </c>
    </row>
    <row r="326" spans="1:6" s="60" customFormat="1" ht="25.5">
      <c r="A326" s="144"/>
      <c r="B326" s="151" t="s">
        <v>103</v>
      </c>
      <c r="C326" s="143" t="s">
        <v>390</v>
      </c>
      <c r="D326" s="146">
        <v>1</v>
      </c>
      <c r="E326" s="96"/>
      <c r="F326" s="97">
        <f>E326*D326</f>
        <v>0</v>
      </c>
    </row>
    <row r="327" spans="1:6" s="60" customFormat="1" ht="25.5">
      <c r="A327" s="144"/>
      <c r="B327" s="151"/>
      <c r="C327" s="143"/>
      <c r="D327" s="167"/>
      <c r="E327" s="96"/>
      <c r="F327" s="97"/>
    </row>
    <row r="328" spans="1:6" s="60" customFormat="1" ht="76.5">
      <c r="A328" s="144" t="s">
        <v>421</v>
      </c>
      <c r="B328" s="151" t="s">
        <v>436</v>
      </c>
      <c r="C328" s="143" t="s">
        <v>447</v>
      </c>
      <c r="D328" s="146">
        <v>1</v>
      </c>
      <c r="E328" s="96"/>
      <c r="F328" s="97">
        <f>E328*D328</f>
        <v>0</v>
      </c>
    </row>
    <row r="329" spans="1:6" s="60" customFormat="1" ht="25.5">
      <c r="A329" s="144"/>
      <c r="B329" s="151"/>
      <c r="C329" s="143"/>
      <c r="D329" s="167"/>
      <c r="E329" s="96"/>
      <c r="F329" s="97"/>
    </row>
    <row r="330" spans="1:6" s="60" customFormat="1" ht="76.5">
      <c r="A330" s="144" t="s">
        <v>435</v>
      </c>
      <c r="B330" s="151" t="s">
        <v>437</v>
      </c>
      <c r="C330" s="143" t="s">
        <v>447</v>
      </c>
      <c r="D330" s="146">
        <v>1</v>
      </c>
      <c r="E330" s="96"/>
      <c r="F330" s="97">
        <f>E330*D330</f>
        <v>0</v>
      </c>
    </row>
    <row r="331" spans="1:6" s="60" customFormat="1" ht="25.5">
      <c r="A331" s="144"/>
      <c r="B331" s="151"/>
      <c r="C331" s="143"/>
      <c r="D331" s="167"/>
      <c r="E331" s="96"/>
      <c r="F331" s="97"/>
    </row>
    <row r="332" spans="1:6" s="60" customFormat="1" ht="25.5">
      <c r="A332" s="144"/>
      <c r="B332" s="151"/>
      <c r="C332" s="143"/>
      <c r="D332" s="146"/>
      <c r="E332" s="96"/>
      <c r="F332" s="97"/>
    </row>
    <row r="333" spans="1:6" s="60" customFormat="1" ht="25.5">
      <c r="A333" s="144"/>
      <c r="B333" s="151"/>
      <c r="C333" s="143"/>
      <c r="D333" s="167"/>
      <c r="E333" s="96"/>
      <c r="F333" s="97"/>
    </row>
    <row r="334" spans="1:6" s="60" customFormat="1" ht="25.5">
      <c r="A334" s="144"/>
      <c r="B334" s="151"/>
      <c r="C334" s="143"/>
      <c r="D334" s="167"/>
      <c r="E334" s="96"/>
      <c r="F334" s="97"/>
    </row>
    <row r="335" spans="1:6" s="60" customFormat="1" ht="26.25">
      <c r="A335" s="153" t="str">
        <f>A317</f>
        <v>3.2.</v>
      </c>
      <c r="B335" s="197" t="str">
        <f>"UKUPNO "&amp;B317</f>
        <v>UKUPNO KANALIZACIJA</v>
      </c>
      <c r="C335" s="155"/>
      <c r="D335" s="198"/>
      <c r="E335" s="130"/>
      <c r="F335" s="91">
        <f>SUM(F320:F330)</f>
        <v>0</v>
      </c>
    </row>
    <row r="336" spans="1:6" s="60" customFormat="1" ht="25.5">
      <c r="A336" s="144"/>
      <c r="B336" s="169"/>
      <c r="C336" s="143"/>
      <c r="D336" s="146"/>
      <c r="E336" s="94"/>
      <c r="F336" s="95"/>
    </row>
    <row r="337" spans="1:6" s="60" customFormat="1" ht="25.5">
      <c r="A337" s="144"/>
      <c r="B337" s="169"/>
      <c r="C337" s="143"/>
      <c r="D337" s="146"/>
      <c r="E337" s="94"/>
      <c r="F337" s="95"/>
    </row>
    <row r="338" spans="1:6" s="60" customFormat="1" ht="26.25">
      <c r="A338" s="141" t="s">
        <v>369</v>
      </c>
      <c r="B338" s="199" t="s">
        <v>368</v>
      </c>
      <c r="C338" s="143"/>
      <c r="D338" s="146"/>
      <c r="E338" s="94"/>
      <c r="F338" s="95"/>
    </row>
    <row r="339" spans="1:6" s="60" customFormat="1" ht="25.5">
      <c r="A339" s="144"/>
      <c r="B339" s="169"/>
      <c r="C339" s="143"/>
      <c r="D339" s="146"/>
      <c r="E339" s="94"/>
      <c r="F339" s="95"/>
    </row>
    <row r="340" spans="1:6" s="60" customFormat="1" ht="255">
      <c r="A340" s="144" t="s">
        <v>439</v>
      </c>
      <c r="B340" s="200" t="s">
        <v>370</v>
      </c>
      <c r="C340" s="143"/>
      <c r="D340" s="146"/>
      <c r="E340" s="94"/>
      <c r="F340" s="95"/>
    </row>
    <row r="341" spans="1:6" s="60" customFormat="1" ht="255">
      <c r="A341" s="144"/>
      <c r="B341" s="200" t="s">
        <v>371</v>
      </c>
      <c r="C341" s="143"/>
      <c r="D341" s="146"/>
      <c r="E341" s="94"/>
      <c r="F341" s="95"/>
    </row>
    <row r="342" spans="1:6" s="60" customFormat="1" ht="25.5">
      <c r="A342" s="144"/>
      <c r="B342" s="200" t="s">
        <v>372</v>
      </c>
      <c r="C342" s="143" t="s">
        <v>151</v>
      </c>
      <c r="D342" s="146">
        <v>2</v>
      </c>
      <c r="E342" s="96"/>
      <c r="F342" s="97">
        <f>E342*D342</f>
        <v>0</v>
      </c>
    </row>
    <row r="343" spans="1:6" s="60" customFormat="1" ht="153">
      <c r="A343" s="144" t="s">
        <v>440</v>
      </c>
      <c r="B343" s="200" t="s">
        <v>294</v>
      </c>
      <c r="C343" s="143"/>
      <c r="D343" s="146"/>
      <c r="E343" s="94"/>
      <c r="F343" s="95"/>
    </row>
    <row r="344" spans="1:6" s="60" customFormat="1" ht="178.5">
      <c r="A344" s="144"/>
      <c r="B344" s="200" t="s">
        <v>107</v>
      </c>
      <c r="C344" s="143"/>
      <c r="D344" s="146"/>
      <c r="E344" s="94"/>
      <c r="F344" s="95"/>
    </row>
    <row r="345" spans="1:6" s="60" customFormat="1" ht="25.5">
      <c r="A345" s="144"/>
      <c r="B345" s="200" t="s">
        <v>372</v>
      </c>
      <c r="C345" s="143" t="s">
        <v>151</v>
      </c>
      <c r="D345" s="146">
        <v>1</v>
      </c>
      <c r="E345" s="96"/>
      <c r="F345" s="97">
        <f>E345*D345</f>
        <v>0</v>
      </c>
    </row>
    <row r="346" spans="1:6" s="60" customFormat="1" ht="25.5">
      <c r="A346" s="144"/>
      <c r="B346" s="169"/>
      <c r="C346" s="143"/>
      <c r="D346" s="146"/>
      <c r="E346" s="94"/>
      <c r="F346" s="95"/>
    </row>
    <row r="347" spans="1:6" s="60" customFormat="1" ht="102">
      <c r="A347" s="144" t="s">
        <v>441</v>
      </c>
      <c r="B347" s="201" t="s">
        <v>108</v>
      </c>
      <c r="C347" s="143"/>
      <c r="D347" s="146"/>
      <c r="E347" s="94"/>
      <c r="F347" s="95"/>
    </row>
    <row r="348" spans="1:6" s="60" customFormat="1" ht="25.5">
      <c r="A348" s="144"/>
      <c r="B348" s="169"/>
      <c r="C348" s="143" t="s">
        <v>151</v>
      </c>
      <c r="D348" s="146">
        <v>1</v>
      </c>
      <c r="E348" s="96"/>
      <c r="F348" s="97">
        <f>E348*D348</f>
        <v>0</v>
      </c>
    </row>
    <row r="349" spans="1:6" s="60" customFormat="1" ht="25.5">
      <c r="A349" s="144"/>
      <c r="B349" s="169"/>
      <c r="C349" s="143"/>
      <c r="D349" s="146"/>
      <c r="E349" s="94"/>
      <c r="F349" s="95"/>
    </row>
    <row r="350" spans="1:6" s="60" customFormat="1" ht="178.5">
      <c r="A350" s="144" t="s">
        <v>442</v>
      </c>
      <c r="B350" s="202" t="s">
        <v>460</v>
      </c>
      <c r="C350" s="203" t="s">
        <v>151</v>
      </c>
      <c r="D350" s="204">
        <v>7</v>
      </c>
      <c r="E350" s="96"/>
      <c r="F350" s="97">
        <f>D350*E350</f>
        <v>0</v>
      </c>
    </row>
    <row r="351" spans="1:6" s="60" customFormat="1" ht="25.5">
      <c r="A351" s="144"/>
      <c r="B351" s="202"/>
      <c r="C351" s="203"/>
      <c r="D351" s="204"/>
      <c r="E351" s="96"/>
      <c r="F351" s="97"/>
    </row>
    <row r="352" spans="1:6" s="60" customFormat="1" ht="102">
      <c r="A352" s="144" t="s">
        <v>443</v>
      </c>
      <c r="B352" s="202" t="s">
        <v>295</v>
      </c>
      <c r="C352" s="203" t="s">
        <v>151</v>
      </c>
      <c r="D352" s="204">
        <v>2</v>
      </c>
      <c r="E352" s="96"/>
      <c r="F352" s="97">
        <f>D352*E352</f>
        <v>0</v>
      </c>
    </row>
    <row r="353" spans="1:6" s="60" customFormat="1" ht="25.5">
      <c r="A353" s="144"/>
      <c r="B353" s="202"/>
      <c r="C353" s="203"/>
      <c r="D353" s="204"/>
      <c r="E353" s="96"/>
      <c r="F353" s="97"/>
    </row>
    <row r="354" spans="1:6" s="60" customFormat="1" ht="25.5">
      <c r="A354" s="144"/>
      <c r="B354" s="169"/>
      <c r="C354" s="143"/>
      <c r="D354" s="146"/>
      <c r="E354" s="94"/>
      <c r="F354" s="95"/>
    </row>
    <row r="355" spans="1:6" s="60" customFormat="1" ht="127.5">
      <c r="A355" s="144" t="s">
        <v>300</v>
      </c>
      <c r="B355" s="205" t="s">
        <v>461</v>
      </c>
      <c r="C355" s="143"/>
      <c r="D355" s="146"/>
      <c r="E355" s="94"/>
      <c r="F355" s="95"/>
    </row>
    <row r="356" spans="1:6" s="60" customFormat="1" ht="25.5">
      <c r="A356" s="144"/>
      <c r="B356" s="169"/>
      <c r="C356" s="143" t="s">
        <v>151</v>
      </c>
      <c r="D356" s="146">
        <v>7</v>
      </c>
      <c r="E356" s="96"/>
      <c r="F356" s="97">
        <f>E356*D356</f>
        <v>0</v>
      </c>
    </row>
    <row r="357" spans="1:6" s="60" customFormat="1" ht="25.5">
      <c r="A357" s="144"/>
      <c r="B357" s="169"/>
      <c r="C357" s="143"/>
      <c r="D357" s="146"/>
      <c r="E357" s="94"/>
      <c r="F357" s="95"/>
    </row>
    <row r="358" spans="1:6" s="60" customFormat="1" ht="76.5">
      <c r="A358" s="144" t="s">
        <v>303</v>
      </c>
      <c r="B358" s="205" t="s">
        <v>301</v>
      </c>
      <c r="C358" s="143"/>
      <c r="D358" s="146"/>
      <c r="E358" s="94"/>
      <c r="F358" s="95"/>
    </row>
    <row r="359" spans="1:6" s="60" customFormat="1" ht="25.5">
      <c r="A359" s="144"/>
      <c r="B359" s="206" t="s">
        <v>302</v>
      </c>
      <c r="C359" s="143" t="s">
        <v>151</v>
      </c>
      <c r="D359" s="146">
        <v>7</v>
      </c>
      <c r="E359" s="96"/>
      <c r="F359" s="97">
        <f>E359*D359</f>
        <v>0</v>
      </c>
    </row>
    <row r="360" spans="1:6" s="60" customFormat="1" ht="25.5">
      <c r="A360" s="144"/>
      <c r="B360" s="206"/>
      <c r="C360" s="143"/>
      <c r="D360" s="146"/>
      <c r="E360" s="96"/>
      <c r="F360" s="97"/>
    </row>
    <row r="361" spans="1:6" s="60" customFormat="1" ht="25.5">
      <c r="A361" s="144" t="s">
        <v>88</v>
      </c>
      <c r="B361" s="201" t="s">
        <v>109</v>
      </c>
      <c r="C361" s="203"/>
      <c r="D361" s="204"/>
      <c r="E361" s="96"/>
      <c r="F361" s="97"/>
    </row>
    <row r="362" spans="1:6" s="60" customFormat="1" ht="25.5">
      <c r="A362" s="207"/>
      <c r="B362" s="201" t="s">
        <v>110</v>
      </c>
      <c r="C362" s="203" t="s">
        <v>151</v>
      </c>
      <c r="D362" s="204">
        <v>2</v>
      </c>
      <c r="E362" s="96"/>
      <c r="F362" s="97">
        <f aca="true" t="shared" si="1" ref="F362:F367">D362*E362</f>
        <v>0</v>
      </c>
    </row>
    <row r="363" spans="1:6" s="60" customFormat="1" ht="25.5">
      <c r="A363" s="207"/>
      <c r="B363" s="201" t="s">
        <v>111</v>
      </c>
      <c r="C363" s="203" t="s">
        <v>151</v>
      </c>
      <c r="D363" s="204">
        <v>7</v>
      </c>
      <c r="E363" s="96"/>
      <c r="F363" s="97">
        <f t="shared" si="1"/>
        <v>0</v>
      </c>
    </row>
    <row r="364" spans="1:6" s="60" customFormat="1" ht="25.5">
      <c r="A364" s="207"/>
      <c r="B364" s="201" t="s">
        <v>112</v>
      </c>
      <c r="C364" s="203" t="s">
        <v>151</v>
      </c>
      <c r="D364" s="204">
        <v>7</v>
      </c>
      <c r="E364" s="96"/>
      <c r="F364" s="97">
        <f t="shared" si="1"/>
        <v>0</v>
      </c>
    </row>
    <row r="365" spans="1:6" s="60" customFormat="1" ht="25.5">
      <c r="A365" s="207"/>
      <c r="B365" s="201" t="s">
        <v>113</v>
      </c>
      <c r="C365" s="203" t="s">
        <v>151</v>
      </c>
      <c r="D365" s="204">
        <v>2</v>
      </c>
      <c r="E365" s="96"/>
      <c r="F365" s="97">
        <f t="shared" si="1"/>
        <v>0</v>
      </c>
    </row>
    <row r="366" spans="1:6" s="60" customFormat="1" ht="25.5">
      <c r="A366" s="207"/>
      <c r="B366" s="201" t="s">
        <v>114</v>
      </c>
      <c r="C366" s="203" t="s">
        <v>151</v>
      </c>
      <c r="D366" s="204">
        <v>2</v>
      </c>
      <c r="E366" s="96"/>
      <c r="F366" s="97">
        <f t="shared" si="1"/>
        <v>0</v>
      </c>
    </row>
    <row r="367" spans="1:6" s="60" customFormat="1" ht="25.5">
      <c r="A367" s="208"/>
      <c r="B367" s="201" t="s">
        <v>115</v>
      </c>
      <c r="C367" s="203" t="s">
        <v>151</v>
      </c>
      <c r="D367" s="204">
        <v>2</v>
      </c>
      <c r="E367" s="96"/>
      <c r="F367" s="97">
        <f t="shared" si="1"/>
        <v>0</v>
      </c>
    </row>
    <row r="368" spans="1:6" s="60" customFormat="1" ht="25.5">
      <c r="A368" s="208"/>
      <c r="B368" s="201"/>
      <c r="C368" s="203"/>
      <c r="D368" s="204"/>
      <c r="E368" s="96"/>
      <c r="F368" s="97"/>
    </row>
    <row r="369" spans="1:6" s="60" customFormat="1" ht="51">
      <c r="A369" s="144" t="s">
        <v>89</v>
      </c>
      <c r="B369" s="205" t="s">
        <v>296</v>
      </c>
      <c r="C369" s="143"/>
      <c r="D369" s="146"/>
      <c r="E369" s="94"/>
      <c r="F369" s="95"/>
    </row>
    <row r="370" spans="1:6" s="60" customFormat="1" ht="25.5">
      <c r="A370" s="144"/>
      <c r="B370" s="206" t="s">
        <v>297</v>
      </c>
      <c r="C370" s="143" t="s">
        <v>151</v>
      </c>
      <c r="D370" s="146">
        <v>2</v>
      </c>
      <c r="E370" s="96"/>
      <c r="F370" s="97">
        <f>E370*D370</f>
        <v>0</v>
      </c>
    </row>
    <row r="371" spans="1:6" s="60" customFormat="1" ht="25.5">
      <c r="A371" s="144"/>
      <c r="B371" s="206" t="s">
        <v>298</v>
      </c>
      <c r="C371" s="143" t="s">
        <v>151</v>
      </c>
      <c r="D371" s="146">
        <v>2</v>
      </c>
      <c r="E371" s="96"/>
      <c r="F371" s="97">
        <f>E371*D371</f>
        <v>0</v>
      </c>
    </row>
    <row r="372" spans="1:6" s="60" customFormat="1" ht="25.5">
      <c r="A372" s="144"/>
      <c r="B372" s="206"/>
      <c r="C372" s="143"/>
      <c r="D372" s="146"/>
      <c r="E372" s="96"/>
      <c r="F372" s="97"/>
    </row>
    <row r="373" spans="1:6" s="60" customFormat="1" ht="51">
      <c r="A373" s="144" t="s">
        <v>270</v>
      </c>
      <c r="B373" s="201" t="s">
        <v>116</v>
      </c>
      <c r="C373" s="203" t="s">
        <v>117</v>
      </c>
      <c r="D373" s="204">
        <v>5</v>
      </c>
      <c r="E373" s="96"/>
      <c r="F373" s="97">
        <f>D373*E373</f>
        <v>0</v>
      </c>
    </row>
    <row r="374" spans="1:6" s="60" customFormat="1" ht="25.5">
      <c r="A374" s="144"/>
      <c r="B374" s="206"/>
      <c r="C374" s="143"/>
      <c r="D374" s="146"/>
      <c r="E374" s="96"/>
      <c r="F374" s="97"/>
    </row>
    <row r="375" spans="1:6" s="60" customFormat="1" ht="25.5">
      <c r="A375" s="144"/>
      <c r="B375" s="201"/>
      <c r="C375" s="143"/>
      <c r="D375" s="146"/>
      <c r="E375" s="94"/>
      <c r="F375" s="95"/>
    </row>
    <row r="376" spans="1:6" s="60" customFormat="1" ht="26.25">
      <c r="A376" s="141" t="s">
        <v>438</v>
      </c>
      <c r="B376" s="199" t="s">
        <v>304</v>
      </c>
      <c r="C376" s="143"/>
      <c r="D376" s="146"/>
      <c r="E376" s="94"/>
      <c r="F376" s="91">
        <f>SUM(F342:F373)</f>
        <v>0</v>
      </c>
    </row>
    <row r="377" spans="1:6" s="60" customFormat="1" ht="25.5">
      <c r="A377" s="144"/>
      <c r="B377" s="169"/>
      <c r="C377" s="143"/>
      <c r="D377" s="146"/>
      <c r="E377" s="94"/>
      <c r="F377" s="95"/>
    </row>
    <row r="378" spans="1:6" s="60" customFormat="1" ht="26.25">
      <c r="A378" s="141"/>
      <c r="B378" s="162" t="s">
        <v>305</v>
      </c>
      <c r="C378" s="163"/>
      <c r="D378" s="164"/>
      <c r="E378" s="119"/>
      <c r="F378" s="120"/>
    </row>
    <row r="379" spans="1:6" s="75" customFormat="1" ht="26.25">
      <c r="A379" s="153" t="s">
        <v>425</v>
      </c>
      <c r="B379" s="162" t="s">
        <v>426</v>
      </c>
      <c r="C379" s="155"/>
      <c r="D379" s="156"/>
      <c r="E379" s="121"/>
      <c r="F379" s="91">
        <f>F314</f>
        <v>0</v>
      </c>
    </row>
    <row r="380" spans="1:6" s="75" customFormat="1" ht="26.25">
      <c r="A380" s="153" t="s">
        <v>432</v>
      </c>
      <c r="B380" s="162" t="s">
        <v>433</v>
      </c>
      <c r="C380" s="155"/>
      <c r="D380" s="156"/>
      <c r="E380" s="121"/>
      <c r="F380" s="91">
        <f>F335</f>
        <v>0</v>
      </c>
    </row>
    <row r="381" spans="1:6" s="75" customFormat="1" ht="26.25">
      <c r="A381" s="153" t="s">
        <v>438</v>
      </c>
      <c r="B381" s="162" t="s">
        <v>368</v>
      </c>
      <c r="C381" s="155"/>
      <c r="D381" s="156"/>
      <c r="E381" s="121"/>
      <c r="F381" s="91">
        <f>F376</f>
        <v>0</v>
      </c>
    </row>
    <row r="382" spans="1:6" s="75" customFormat="1" ht="26.25">
      <c r="A382" s="153"/>
      <c r="B382" s="162"/>
      <c r="C382" s="155"/>
      <c r="D382" s="156"/>
      <c r="E382" s="121"/>
      <c r="F382" s="91"/>
    </row>
    <row r="383" spans="1:6" s="75" customFormat="1" ht="26.25">
      <c r="A383" s="153" t="s">
        <v>419</v>
      </c>
      <c r="B383" s="154" t="str">
        <f>"UKUPNO "&amp;B299</f>
        <v>UKUPNO VODOVODA I KANALIZACIJE</v>
      </c>
      <c r="C383" s="155"/>
      <c r="D383" s="156"/>
      <c r="E383" s="121"/>
      <c r="F383" s="91">
        <f>SUM(F379:F381)</f>
        <v>0</v>
      </c>
    </row>
    <row r="384" spans="1:6" s="60" customFormat="1" ht="25.5">
      <c r="A384" s="144"/>
      <c r="B384" s="209"/>
      <c r="C384" s="143"/>
      <c r="D384" s="146"/>
      <c r="E384" s="94"/>
      <c r="F384" s="95"/>
    </row>
    <row r="385" spans="1:6" s="60" customFormat="1" ht="26.25">
      <c r="A385" s="141" t="s">
        <v>246</v>
      </c>
      <c r="B385" s="210" t="s">
        <v>90</v>
      </c>
      <c r="C385" s="143"/>
      <c r="D385" s="146"/>
      <c r="E385" s="94"/>
      <c r="F385" s="95"/>
    </row>
    <row r="386" spans="1:6" s="60" customFormat="1" ht="26.25">
      <c r="A386" s="211"/>
      <c r="B386" s="212"/>
      <c r="C386" s="213"/>
      <c r="D386" s="214"/>
      <c r="E386" s="92"/>
      <c r="F386" s="93"/>
    </row>
    <row r="387" spans="1:6" s="60" customFormat="1" ht="25.5">
      <c r="A387" s="211"/>
      <c r="B387" s="215"/>
      <c r="C387" s="213"/>
      <c r="D387" s="214"/>
      <c r="E387" s="92"/>
      <c r="F387" s="93"/>
    </row>
    <row r="388" spans="1:6" s="60" customFormat="1" ht="26.25">
      <c r="A388" s="211"/>
      <c r="B388" s="216"/>
      <c r="C388" s="217"/>
      <c r="D388" s="218"/>
      <c r="E388" s="131"/>
      <c r="F388" s="132"/>
    </row>
    <row r="389" spans="1:6" s="60" customFormat="1" ht="25.5">
      <c r="A389" s="211"/>
      <c r="B389" s="215"/>
      <c r="C389" s="213"/>
      <c r="D389" s="214"/>
      <c r="E389" s="92"/>
      <c r="F389" s="93"/>
    </row>
    <row r="390" spans="1:6" s="60" customFormat="1" ht="26.25">
      <c r="A390" s="219" t="s">
        <v>247</v>
      </c>
      <c r="B390" s="216" t="s">
        <v>224</v>
      </c>
      <c r="C390" s="213"/>
      <c r="D390" s="214"/>
      <c r="E390" s="92"/>
      <c r="F390" s="93"/>
    </row>
    <row r="391" spans="1:6" s="60" customFormat="1" ht="26.25">
      <c r="A391" s="219"/>
      <c r="B391" s="220"/>
      <c r="C391" s="213"/>
      <c r="D391" s="214"/>
      <c r="E391" s="92"/>
      <c r="F391" s="93"/>
    </row>
    <row r="392" spans="1:6" s="60" customFormat="1" ht="51">
      <c r="A392" s="211" t="s">
        <v>248</v>
      </c>
      <c r="B392" s="221" t="s">
        <v>225</v>
      </c>
      <c r="C392" s="213" t="s">
        <v>226</v>
      </c>
      <c r="D392" s="214">
        <v>1</v>
      </c>
      <c r="E392" s="92"/>
      <c r="F392" s="93">
        <f>D392*E392</f>
        <v>0</v>
      </c>
    </row>
    <row r="393" spans="1:6" s="60" customFormat="1" ht="25.5">
      <c r="A393" s="211"/>
      <c r="B393" s="215"/>
      <c r="C393" s="213"/>
      <c r="D393" s="214"/>
      <c r="E393" s="92"/>
      <c r="F393" s="93"/>
    </row>
    <row r="394" spans="1:6" s="60" customFormat="1" ht="76.5">
      <c r="A394" s="222" t="s">
        <v>249</v>
      </c>
      <c r="B394" s="223" t="s">
        <v>118</v>
      </c>
      <c r="C394" s="213" t="s">
        <v>226</v>
      </c>
      <c r="D394" s="214">
        <v>1</v>
      </c>
      <c r="E394" s="92"/>
      <c r="F394" s="93">
        <f>D394*E394</f>
        <v>0</v>
      </c>
    </row>
    <row r="395" spans="1:6" s="60" customFormat="1" ht="25.5">
      <c r="A395" s="211"/>
      <c r="B395" s="215"/>
      <c r="C395" s="213"/>
      <c r="D395" s="214"/>
      <c r="E395" s="92"/>
      <c r="F395" s="93"/>
    </row>
    <row r="396" spans="1:6" s="60" customFormat="1" ht="51">
      <c r="A396" s="211" t="s">
        <v>250</v>
      </c>
      <c r="B396" s="224" t="s">
        <v>227</v>
      </c>
      <c r="C396" s="213" t="s">
        <v>226</v>
      </c>
      <c r="D396" s="214">
        <v>1</v>
      </c>
      <c r="E396" s="92"/>
      <c r="F396" s="93">
        <f>D396*E396</f>
        <v>0</v>
      </c>
    </row>
    <row r="397" spans="1:6" s="60" customFormat="1" ht="25.5">
      <c r="A397" s="211"/>
      <c r="B397" s="215"/>
      <c r="C397" s="213"/>
      <c r="D397" s="214"/>
      <c r="E397" s="92"/>
      <c r="F397" s="93"/>
    </row>
    <row r="398" spans="1:6" s="60" customFormat="1" ht="25.5">
      <c r="A398" s="211" t="s">
        <v>251</v>
      </c>
      <c r="B398" s="224" t="s">
        <v>228</v>
      </c>
      <c r="C398" s="213" t="s">
        <v>226</v>
      </c>
      <c r="D398" s="214">
        <v>1</v>
      </c>
      <c r="E398" s="92"/>
      <c r="F398" s="93">
        <f>D398*E398</f>
        <v>0</v>
      </c>
    </row>
    <row r="399" spans="1:6" s="60" customFormat="1" ht="25.5">
      <c r="A399" s="211"/>
      <c r="B399" s="215"/>
      <c r="C399" s="213"/>
      <c r="D399" s="214"/>
      <c r="E399" s="92"/>
      <c r="F399" s="93"/>
    </row>
    <row r="400" spans="1:6" s="60" customFormat="1" ht="76.5">
      <c r="A400" s="211" t="s">
        <v>252</v>
      </c>
      <c r="B400" s="223" t="s">
        <v>229</v>
      </c>
      <c r="C400" s="213" t="s">
        <v>226</v>
      </c>
      <c r="D400" s="214">
        <v>1</v>
      </c>
      <c r="E400" s="92"/>
      <c r="F400" s="93">
        <f>D400*E400</f>
        <v>0</v>
      </c>
    </row>
    <row r="401" spans="1:6" s="60" customFormat="1" ht="25.5">
      <c r="A401" s="211"/>
      <c r="B401" s="224"/>
      <c r="C401" s="213"/>
      <c r="D401" s="214"/>
      <c r="E401" s="92"/>
      <c r="F401" s="93"/>
    </row>
    <row r="402" spans="1:6" s="60" customFormat="1" ht="179.25">
      <c r="A402" s="211" t="s">
        <v>253</v>
      </c>
      <c r="B402" s="223" t="s">
        <v>8</v>
      </c>
      <c r="C402" s="213" t="s">
        <v>230</v>
      </c>
      <c r="D402" s="214">
        <v>160</v>
      </c>
      <c r="E402" s="92"/>
      <c r="F402" s="93">
        <f>D402*E402</f>
        <v>0</v>
      </c>
    </row>
    <row r="403" spans="1:6" s="60" customFormat="1" ht="25.5">
      <c r="A403" s="211"/>
      <c r="B403" s="215"/>
      <c r="C403" s="213"/>
      <c r="D403" s="214"/>
      <c r="E403" s="92"/>
      <c r="F403" s="93"/>
    </row>
    <row r="404" spans="1:6" s="60" customFormat="1" ht="76.5">
      <c r="A404" s="211" t="s">
        <v>254</v>
      </c>
      <c r="B404" s="224" t="s">
        <v>231</v>
      </c>
      <c r="C404" s="213" t="s">
        <v>226</v>
      </c>
      <c r="D404" s="214">
        <v>10</v>
      </c>
      <c r="E404" s="92"/>
      <c r="F404" s="93">
        <f>D404*E404</f>
        <v>0</v>
      </c>
    </row>
    <row r="405" spans="1:6" s="60" customFormat="1" ht="25.5">
      <c r="A405" s="211"/>
      <c r="B405" s="215"/>
      <c r="C405" s="213"/>
      <c r="D405" s="214"/>
      <c r="E405" s="92"/>
      <c r="F405" s="93"/>
    </row>
    <row r="406" spans="1:6" s="60" customFormat="1" ht="51">
      <c r="A406" s="211" t="s">
        <v>255</v>
      </c>
      <c r="B406" s="223" t="s">
        <v>232</v>
      </c>
      <c r="C406" s="213" t="s">
        <v>226</v>
      </c>
      <c r="D406" s="214">
        <v>10</v>
      </c>
      <c r="E406" s="92"/>
      <c r="F406" s="93">
        <f>D406*E406</f>
        <v>0</v>
      </c>
    </row>
    <row r="407" spans="1:6" s="60" customFormat="1" ht="25.5">
      <c r="A407" s="211"/>
      <c r="B407" s="215"/>
      <c r="C407" s="213"/>
      <c r="D407" s="214"/>
      <c r="E407" s="92"/>
      <c r="F407" s="93"/>
    </row>
    <row r="408" spans="1:6" s="60" customFormat="1" ht="25.5">
      <c r="A408" s="211" t="s">
        <v>256</v>
      </c>
      <c r="B408" s="224" t="s">
        <v>233</v>
      </c>
      <c r="C408" s="213" t="s">
        <v>226</v>
      </c>
      <c r="D408" s="214">
        <v>10</v>
      </c>
      <c r="E408" s="92"/>
      <c r="F408" s="93">
        <f>D408*E408</f>
        <v>0</v>
      </c>
    </row>
    <row r="409" spans="1:6" s="60" customFormat="1" ht="25.5">
      <c r="A409" s="211"/>
      <c r="B409" s="215"/>
      <c r="C409" s="213"/>
      <c r="D409" s="214"/>
      <c r="E409" s="92"/>
      <c r="F409" s="93"/>
    </row>
    <row r="410" spans="1:6" s="60" customFormat="1" ht="51">
      <c r="A410" s="211" t="s">
        <v>257</v>
      </c>
      <c r="B410" s="224" t="s">
        <v>234</v>
      </c>
      <c r="C410" s="213" t="s">
        <v>226</v>
      </c>
      <c r="D410" s="214">
        <v>10</v>
      </c>
      <c r="E410" s="92"/>
      <c r="F410" s="93">
        <f>D410*E410</f>
        <v>0</v>
      </c>
    </row>
    <row r="411" spans="1:6" s="60" customFormat="1" ht="25.5">
      <c r="A411" s="211"/>
      <c r="B411" s="215"/>
      <c r="C411" s="213"/>
      <c r="D411" s="214"/>
      <c r="E411" s="92"/>
      <c r="F411" s="93"/>
    </row>
    <row r="412" spans="1:6" s="60" customFormat="1" ht="153">
      <c r="A412" s="211" t="s">
        <v>258</v>
      </c>
      <c r="B412" s="224" t="s">
        <v>235</v>
      </c>
      <c r="C412" s="213"/>
      <c r="D412" s="214"/>
      <c r="E412" s="92"/>
      <c r="F412" s="93"/>
    </row>
    <row r="413" spans="1:6" s="60" customFormat="1" ht="25.5">
      <c r="A413" s="211"/>
      <c r="B413" s="224" t="s">
        <v>236</v>
      </c>
      <c r="C413" s="213" t="s">
        <v>411</v>
      </c>
      <c r="D413" s="214">
        <v>3</v>
      </c>
      <c r="E413" s="92"/>
      <c r="F413" s="93">
        <f>D413*E413</f>
        <v>0</v>
      </c>
    </row>
    <row r="414" spans="1:6" s="60" customFormat="1" ht="25.5">
      <c r="A414" s="211"/>
      <c r="B414" s="224" t="s">
        <v>237</v>
      </c>
      <c r="C414" s="213" t="s">
        <v>411</v>
      </c>
      <c r="D414" s="214">
        <v>6</v>
      </c>
      <c r="E414" s="92"/>
      <c r="F414" s="93">
        <f>D414*E414</f>
        <v>0</v>
      </c>
    </row>
    <row r="415" spans="1:6" s="60" customFormat="1" ht="25.5">
      <c r="A415" s="211"/>
      <c r="B415" s="224" t="s">
        <v>238</v>
      </c>
      <c r="C415" s="213" t="s">
        <v>411</v>
      </c>
      <c r="D415" s="214">
        <v>10</v>
      </c>
      <c r="E415" s="92"/>
      <c r="F415" s="93">
        <f>D415*E415</f>
        <v>0</v>
      </c>
    </row>
    <row r="416" spans="1:6" s="60" customFormat="1" ht="25.5">
      <c r="A416" s="211"/>
      <c r="B416" s="215"/>
      <c r="C416" s="213"/>
      <c r="D416" s="214"/>
      <c r="E416" s="92"/>
      <c r="F416" s="93"/>
    </row>
    <row r="417" spans="1:6" s="60" customFormat="1" ht="51">
      <c r="A417" s="211" t="s">
        <v>259</v>
      </c>
      <c r="B417" s="224" t="s">
        <v>239</v>
      </c>
      <c r="C417" s="213" t="s">
        <v>226</v>
      </c>
      <c r="D417" s="214">
        <v>1</v>
      </c>
      <c r="E417" s="92"/>
      <c r="F417" s="93">
        <f>D417*E417</f>
        <v>0</v>
      </c>
    </row>
    <row r="418" spans="1:6" s="60" customFormat="1" ht="25.5">
      <c r="A418" s="211"/>
      <c r="B418" s="215"/>
      <c r="C418" s="213"/>
      <c r="D418" s="214"/>
      <c r="E418" s="92"/>
      <c r="F418" s="93"/>
    </row>
    <row r="419" spans="1:6" s="60" customFormat="1" ht="204">
      <c r="A419" s="211" t="s">
        <v>260</v>
      </c>
      <c r="B419" s="224" t="s">
        <v>119</v>
      </c>
      <c r="C419" s="213" t="s">
        <v>226</v>
      </c>
      <c r="D419" s="214">
        <v>1</v>
      </c>
      <c r="E419" s="92"/>
      <c r="F419" s="93">
        <f>D419*E419</f>
        <v>0</v>
      </c>
    </row>
    <row r="420" spans="1:6" s="60" customFormat="1" ht="25.5">
      <c r="A420" s="211"/>
      <c r="B420" s="215"/>
      <c r="C420" s="213"/>
      <c r="D420" s="214"/>
      <c r="E420" s="92"/>
      <c r="F420" s="93"/>
    </row>
    <row r="421" spans="1:6" s="60" customFormat="1" ht="76.5">
      <c r="A421" s="211" t="s">
        <v>261</v>
      </c>
      <c r="B421" s="224" t="s">
        <v>240</v>
      </c>
      <c r="C421" s="213" t="s">
        <v>410</v>
      </c>
      <c r="D421" s="214">
        <v>5</v>
      </c>
      <c r="E421" s="92"/>
      <c r="F421" s="93">
        <f>D421*E421</f>
        <v>0</v>
      </c>
    </row>
    <row r="422" spans="1:6" s="60" customFormat="1" ht="25.5">
      <c r="A422" s="211"/>
      <c r="B422" s="215"/>
      <c r="C422" s="213"/>
      <c r="D422" s="214"/>
      <c r="E422" s="92"/>
      <c r="F422" s="93"/>
    </row>
    <row r="423" spans="1:6" s="60" customFormat="1" ht="25.5">
      <c r="A423" s="225" t="s">
        <v>262</v>
      </c>
      <c r="B423" s="224" t="s">
        <v>241</v>
      </c>
      <c r="C423" s="213" t="s">
        <v>447</v>
      </c>
      <c r="D423" s="214">
        <v>1</v>
      </c>
      <c r="E423" s="92"/>
      <c r="F423" s="93">
        <f>D423*E423</f>
        <v>0</v>
      </c>
    </row>
    <row r="424" spans="1:6" s="60" customFormat="1" ht="25.5">
      <c r="A424" s="211"/>
      <c r="B424" s="215"/>
      <c r="C424" s="213"/>
      <c r="D424" s="214"/>
      <c r="E424" s="92"/>
      <c r="F424" s="93"/>
    </row>
    <row r="425" spans="1:6" s="60" customFormat="1" ht="25.5">
      <c r="A425" s="211" t="s">
        <v>263</v>
      </c>
      <c r="B425" s="223" t="s">
        <v>242</v>
      </c>
      <c r="C425" s="213" t="s">
        <v>226</v>
      </c>
      <c r="D425" s="214">
        <v>1</v>
      </c>
      <c r="E425" s="92"/>
      <c r="F425" s="93">
        <f>D425*E425</f>
        <v>0</v>
      </c>
    </row>
    <row r="426" spans="1:6" s="60" customFormat="1" ht="25.5">
      <c r="A426" s="226"/>
      <c r="B426" s="227"/>
      <c r="C426" s="228"/>
      <c r="D426" s="229"/>
      <c r="E426" s="133"/>
      <c r="F426" s="93"/>
    </row>
    <row r="427" spans="1:6" s="60" customFormat="1" ht="25.5">
      <c r="A427" s="211"/>
      <c r="B427" s="215"/>
      <c r="C427" s="213"/>
      <c r="D427" s="214"/>
      <c r="E427" s="92"/>
      <c r="F427" s="93"/>
    </row>
    <row r="428" spans="1:6" s="60" customFormat="1" ht="26.25">
      <c r="A428" s="219" t="s">
        <v>264</v>
      </c>
      <c r="B428" s="216" t="s">
        <v>244</v>
      </c>
      <c r="C428" s="213"/>
      <c r="D428" s="214"/>
      <c r="E428" s="92"/>
      <c r="F428" s="132">
        <f>SUM(F392:F425)</f>
        <v>0</v>
      </c>
    </row>
    <row r="429" spans="1:6" s="60" customFormat="1" ht="25.5">
      <c r="A429" s="211"/>
      <c r="B429" s="215"/>
      <c r="C429" s="213"/>
      <c r="D429" s="214"/>
      <c r="E429" s="92"/>
      <c r="F429" s="93"/>
    </row>
    <row r="430" spans="1:6" s="60" customFormat="1" ht="26.25">
      <c r="A430" s="230" t="s">
        <v>265</v>
      </c>
      <c r="B430" s="231" t="s">
        <v>319</v>
      </c>
      <c r="C430" s="232"/>
      <c r="D430" s="233"/>
      <c r="E430" s="134"/>
      <c r="F430" s="135"/>
    </row>
    <row r="431" spans="1:6" s="60" customFormat="1" ht="26.25">
      <c r="A431" s="234"/>
      <c r="B431" s="235"/>
      <c r="C431" s="236"/>
      <c r="D431" s="236"/>
      <c r="E431" s="87"/>
      <c r="F431" s="136"/>
    </row>
    <row r="432" spans="1:6" s="60" customFormat="1" ht="26.25">
      <c r="A432" s="234"/>
      <c r="B432" s="235"/>
      <c r="C432" s="236"/>
      <c r="D432" s="236"/>
      <c r="E432" s="87"/>
      <c r="F432" s="136"/>
    </row>
    <row r="433" spans="1:6" s="60" customFormat="1" ht="204">
      <c r="A433" s="237" t="s">
        <v>453</v>
      </c>
      <c r="B433" s="235" t="s">
        <v>287</v>
      </c>
      <c r="C433" s="236"/>
      <c r="D433" s="236"/>
      <c r="E433" s="87"/>
      <c r="F433" s="136"/>
    </row>
    <row r="434" spans="1:6" s="60" customFormat="1" ht="25.5">
      <c r="A434" s="234"/>
      <c r="B434" s="235"/>
      <c r="C434" s="236" t="s">
        <v>243</v>
      </c>
      <c r="D434" s="236">
        <v>1</v>
      </c>
      <c r="E434" s="87"/>
      <c r="F434" s="97">
        <f>E434*D434</f>
        <v>0</v>
      </c>
    </row>
    <row r="435" spans="1:6" s="60" customFormat="1" ht="26.25">
      <c r="A435" s="234"/>
      <c r="B435" s="235"/>
      <c r="C435" s="236"/>
      <c r="D435" s="236"/>
      <c r="E435" s="87"/>
      <c r="F435" s="136"/>
    </row>
    <row r="436" spans="1:6" s="60" customFormat="1" ht="204">
      <c r="A436" s="237" t="s">
        <v>286</v>
      </c>
      <c r="B436" s="235" t="s">
        <v>291</v>
      </c>
      <c r="C436" s="236"/>
      <c r="D436" s="236"/>
      <c r="E436" s="87"/>
      <c r="F436" s="136"/>
    </row>
    <row r="437" spans="1:6" s="60" customFormat="1" ht="25.5">
      <c r="A437" s="234"/>
      <c r="B437" s="235"/>
      <c r="C437" s="236" t="s">
        <v>243</v>
      </c>
      <c r="D437" s="236">
        <v>2</v>
      </c>
      <c r="E437" s="87"/>
      <c r="F437" s="97">
        <f>E437*D437</f>
        <v>0</v>
      </c>
    </row>
    <row r="438" spans="1:6" s="60" customFormat="1" ht="26.25">
      <c r="A438" s="234"/>
      <c r="B438" s="235"/>
      <c r="C438" s="236"/>
      <c r="D438" s="236"/>
      <c r="E438" s="87"/>
      <c r="F438" s="136"/>
    </row>
    <row r="439" spans="1:6" s="60" customFormat="1" ht="26.25">
      <c r="A439" s="236"/>
      <c r="B439" s="235"/>
      <c r="C439" s="236"/>
      <c r="D439" s="236"/>
      <c r="E439" s="87"/>
      <c r="F439" s="136"/>
    </row>
    <row r="440" spans="1:6" s="60" customFormat="1" ht="76.5">
      <c r="A440" s="237" t="s">
        <v>288</v>
      </c>
      <c r="B440" s="235" t="s">
        <v>320</v>
      </c>
      <c r="C440" s="236"/>
      <c r="D440" s="236"/>
      <c r="E440" s="87"/>
      <c r="F440" s="136"/>
    </row>
    <row r="441" spans="1:6" s="60" customFormat="1" ht="25.5">
      <c r="A441" s="236"/>
      <c r="B441" s="235"/>
      <c r="C441" s="236" t="s">
        <v>243</v>
      </c>
      <c r="D441" s="236">
        <v>3</v>
      </c>
      <c r="E441" s="87"/>
      <c r="F441" s="97">
        <f>E441*D441</f>
        <v>0</v>
      </c>
    </row>
    <row r="442" spans="1:6" s="60" customFormat="1" ht="26.25">
      <c r="A442" s="236"/>
      <c r="B442" s="235"/>
      <c r="C442" s="236"/>
      <c r="D442" s="236"/>
      <c r="E442" s="87"/>
      <c r="F442" s="136"/>
    </row>
    <row r="443" spans="1:6" s="60" customFormat="1" ht="76.5">
      <c r="A443" s="237" t="s">
        <v>289</v>
      </c>
      <c r="B443" s="235" t="s">
        <v>321</v>
      </c>
      <c r="C443" s="236"/>
      <c r="D443" s="236"/>
      <c r="E443" s="87"/>
      <c r="F443" s="136"/>
    </row>
    <row r="444" spans="1:6" s="60" customFormat="1" ht="25.5">
      <c r="A444" s="236"/>
      <c r="B444" s="235"/>
      <c r="C444" s="236" t="s">
        <v>243</v>
      </c>
      <c r="D444" s="236">
        <v>1</v>
      </c>
      <c r="E444" s="87"/>
      <c r="F444" s="97">
        <f>E444*D444</f>
        <v>0</v>
      </c>
    </row>
    <row r="445" spans="1:6" s="60" customFormat="1" ht="26.25">
      <c r="A445" s="236"/>
      <c r="B445" s="235"/>
      <c r="C445" s="236"/>
      <c r="D445" s="236"/>
      <c r="E445" s="87"/>
      <c r="F445" s="136"/>
    </row>
    <row r="446" spans="1:6" s="60" customFormat="1" ht="102">
      <c r="A446" s="237" t="s">
        <v>290</v>
      </c>
      <c r="B446" s="235" t="s">
        <v>322</v>
      </c>
      <c r="C446" s="236"/>
      <c r="D446" s="236"/>
      <c r="E446" s="87"/>
      <c r="F446" s="136"/>
    </row>
    <row r="447" spans="1:6" s="60" customFormat="1" ht="25.5">
      <c r="A447" s="236"/>
      <c r="B447" s="235"/>
      <c r="C447" s="236" t="s">
        <v>243</v>
      </c>
      <c r="D447" s="236">
        <v>4</v>
      </c>
      <c r="E447" s="87"/>
      <c r="F447" s="97">
        <f>E447*D447</f>
        <v>0</v>
      </c>
    </row>
    <row r="448" spans="1:6" s="60" customFormat="1" ht="26.25">
      <c r="A448" s="236"/>
      <c r="B448" s="235"/>
      <c r="C448" s="236"/>
      <c r="D448" s="236"/>
      <c r="E448" s="87"/>
      <c r="F448" s="136"/>
    </row>
    <row r="449" spans="1:6" s="60" customFormat="1" ht="102">
      <c r="A449" s="237" t="s">
        <v>292</v>
      </c>
      <c r="B449" s="235" t="s">
        <v>68</v>
      </c>
      <c r="C449" s="236"/>
      <c r="D449" s="236"/>
      <c r="E449" s="87"/>
      <c r="F449" s="136"/>
    </row>
    <row r="450" spans="1:6" s="60" customFormat="1" ht="25.5">
      <c r="A450" s="236"/>
      <c r="B450" s="235"/>
      <c r="C450" s="236" t="s">
        <v>411</v>
      </c>
      <c r="D450" s="236">
        <v>15</v>
      </c>
      <c r="E450" s="87"/>
      <c r="F450" s="97">
        <f>E450*D450</f>
        <v>0</v>
      </c>
    </row>
    <row r="451" spans="1:6" s="60" customFormat="1" ht="26.25">
      <c r="A451" s="236"/>
      <c r="B451" s="235"/>
      <c r="C451" s="236"/>
      <c r="D451" s="236"/>
      <c r="E451" s="87"/>
      <c r="F451" s="136"/>
    </row>
    <row r="452" spans="1:6" s="60" customFormat="1" ht="26.25">
      <c r="A452" s="237" t="s">
        <v>266</v>
      </c>
      <c r="B452" s="235" t="s">
        <v>69</v>
      </c>
      <c r="C452" s="236"/>
      <c r="D452" s="236"/>
      <c r="E452" s="87"/>
      <c r="F452" s="136"/>
    </row>
    <row r="453" spans="1:6" s="60" customFormat="1" ht="25.5">
      <c r="A453" s="236"/>
      <c r="B453" s="235"/>
      <c r="C453" s="236" t="s">
        <v>323</v>
      </c>
      <c r="D453" s="236">
        <v>10</v>
      </c>
      <c r="E453" s="87"/>
      <c r="F453" s="97">
        <f>E453*D453</f>
        <v>0</v>
      </c>
    </row>
    <row r="454" spans="1:6" s="60" customFormat="1" ht="26.25">
      <c r="A454" s="236"/>
      <c r="B454" s="235"/>
      <c r="C454" s="236"/>
      <c r="D454" s="236"/>
      <c r="E454" s="87"/>
      <c r="F454" s="136"/>
    </row>
    <row r="455" spans="1:6" s="60" customFormat="1" ht="102">
      <c r="A455" s="237" t="s">
        <v>293</v>
      </c>
      <c r="B455" s="235" t="s">
        <v>70</v>
      </c>
      <c r="C455" s="236"/>
      <c r="D455" s="236"/>
      <c r="E455" s="87"/>
      <c r="F455" s="136"/>
    </row>
    <row r="456" spans="1:6" s="60" customFormat="1" ht="25.5">
      <c r="A456" s="236"/>
      <c r="B456" s="235"/>
      <c r="C456" s="236" t="s">
        <v>243</v>
      </c>
      <c r="D456" s="236">
        <v>1</v>
      </c>
      <c r="E456" s="87"/>
      <c r="F456" s="97">
        <f>E456*D456</f>
        <v>0</v>
      </c>
    </row>
    <row r="457" spans="1:6" s="60" customFormat="1" ht="26.25">
      <c r="A457" s="238"/>
      <c r="B457" s="239"/>
      <c r="C457" s="240"/>
      <c r="D457" s="241"/>
      <c r="E457" s="87"/>
      <c r="F457" s="136"/>
    </row>
    <row r="458" spans="1:6" s="60" customFormat="1" ht="178.5">
      <c r="A458" s="242" t="s">
        <v>267</v>
      </c>
      <c r="B458" s="243" t="s">
        <v>71</v>
      </c>
      <c r="C458" s="240"/>
      <c r="D458" s="241"/>
      <c r="E458" s="87"/>
      <c r="F458" s="136"/>
    </row>
    <row r="459" spans="1:6" s="60" customFormat="1" ht="25.5">
      <c r="A459" s="238"/>
      <c r="B459" s="239"/>
      <c r="C459" s="240" t="s">
        <v>243</v>
      </c>
      <c r="D459" s="241">
        <v>1</v>
      </c>
      <c r="E459" s="87"/>
      <c r="F459" s="97">
        <f>E459*D459</f>
        <v>0</v>
      </c>
    </row>
    <row r="460" spans="1:6" s="60" customFormat="1" ht="26.25">
      <c r="A460" s="238"/>
      <c r="B460" s="239"/>
      <c r="C460" s="240"/>
      <c r="D460" s="241"/>
      <c r="E460" s="87"/>
      <c r="F460" s="136"/>
    </row>
    <row r="461" spans="1:6" s="60" customFormat="1" ht="102">
      <c r="A461" s="238" t="s">
        <v>268</v>
      </c>
      <c r="B461" s="243" t="s">
        <v>72</v>
      </c>
      <c r="C461" s="240"/>
      <c r="D461" s="241"/>
      <c r="E461" s="87"/>
      <c r="F461" s="136"/>
    </row>
    <row r="462" spans="1:6" s="60" customFormat="1" ht="25.5">
      <c r="A462" s="238"/>
      <c r="B462" s="239"/>
      <c r="C462" s="240" t="s">
        <v>243</v>
      </c>
      <c r="D462" s="241">
        <v>1</v>
      </c>
      <c r="E462" s="87"/>
      <c r="F462" s="97">
        <f>E462*D462</f>
        <v>0</v>
      </c>
    </row>
    <row r="463" spans="1:6" s="60" customFormat="1" ht="26.25">
      <c r="A463" s="238"/>
      <c r="B463" s="239"/>
      <c r="C463" s="240"/>
      <c r="D463" s="241"/>
      <c r="E463" s="87"/>
      <c r="F463" s="136"/>
    </row>
    <row r="464" spans="1:6" s="60" customFormat="1" ht="76.5">
      <c r="A464" s="238" t="s">
        <v>269</v>
      </c>
      <c r="B464" s="243" t="s">
        <v>73</v>
      </c>
      <c r="C464" s="240"/>
      <c r="D464" s="241"/>
      <c r="E464" s="87"/>
      <c r="F464" s="136"/>
    </row>
    <row r="465" spans="1:6" s="60" customFormat="1" ht="25.5">
      <c r="A465" s="238"/>
      <c r="B465" s="243"/>
      <c r="C465" s="240" t="s">
        <v>243</v>
      </c>
      <c r="D465" s="241">
        <v>1</v>
      </c>
      <c r="E465" s="87"/>
      <c r="F465" s="97">
        <f>E465*D465</f>
        <v>0</v>
      </c>
    </row>
    <row r="466" spans="1:6" s="60" customFormat="1" ht="26.25">
      <c r="A466" s="238"/>
      <c r="B466" s="243"/>
      <c r="C466" s="240"/>
      <c r="D466" s="241"/>
      <c r="E466" s="87"/>
      <c r="F466" s="136"/>
    </row>
    <row r="467" spans="1:6" s="60" customFormat="1" ht="26.25">
      <c r="A467" s="238"/>
      <c r="B467" s="243"/>
      <c r="C467" s="240"/>
      <c r="D467" s="241"/>
      <c r="E467" s="87"/>
      <c r="F467" s="136"/>
    </row>
    <row r="468" spans="1:6" s="60" customFormat="1" ht="26.25">
      <c r="A468" s="238"/>
      <c r="B468" s="243"/>
      <c r="C468" s="240"/>
      <c r="D468" s="241"/>
      <c r="E468" s="87"/>
      <c r="F468" s="136"/>
    </row>
    <row r="469" spans="1:6" s="60" customFormat="1" ht="26.25">
      <c r="A469" s="238"/>
      <c r="B469" s="239"/>
      <c r="C469" s="240"/>
      <c r="D469" s="241"/>
      <c r="E469" s="89"/>
      <c r="F469" s="136"/>
    </row>
    <row r="470" spans="1:6" s="60" customFormat="1" ht="26.25">
      <c r="A470" s="238"/>
      <c r="B470" s="239" t="s">
        <v>318</v>
      </c>
      <c r="C470" s="240"/>
      <c r="D470" s="241"/>
      <c r="E470" s="89"/>
      <c r="F470" s="91">
        <f>SUM(F433:F465)</f>
        <v>0</v>
      </c>
    </row>
    <row r="471" spans="1:6" s="60" customFormat="1" ht="25.5">
      <c r="A471" s="211"/>
      <c r="B471" s="215"/>
      <c r="C471" s="213"/>
      <c r="D471" s="214"/>
      <c r="E471" s="92"/>
      <c r="F471" s="93"/>
    </row>
    <row r="472" spans="1:6" s="60" customFormat="1" ht="26.25">
      <c r="A472" s="244"/>
      <c r="B472" s="245" t="s">
        <v>74</v>
      </c>
      <c r="C472" s="245"/>
      <c r="D472" s="245"/>
      <c r="E472" s="125"/>
      <c r="F472" s="125"/>
    </row>
    <row r="473" spans="1:6" s="60" customFormat="1" ht="25.5">
      <c r="A473" s="246"/>
      <c r="B473" s="176"/>
      <c r="C473" s="247"/>
      <c r="D473" s="248"/>
      <c r="E473" s="87"/>
      <c r="F473" s="88"/>
    </row>
    <row r="474" spans="1:6" s="75" customFormat="1" ht="26.25">
      <c r="A474" s="249" t="s">
        <v>247</v>
      </c>
      <c r="B474" s="249" t="s">
        <v>75</v>
      </c>
      <c r="C474" s="250"/>
      <c r="D474" s="251"/>
      <c r="E474" s="89"/>
      <c r="F474" s="90">
        <f>F428</f>
        <v>0</v>
      </c>
    </row>
    <row r="475" spans="1:6" s="75" customFormat="1" ht="26.25">
      <c r="A475" s="249"/>
      <c r="B475" s="249"/>
      <c r="C475" s="250"/>
      <c r="D475" s="251"/>
      <c r="E475" s="89"/>
      <c r="F475" s="90"/>
    </row>
    <row r="476" spans="1:6" s="75" customFormat="1" ht="26.25">
      <c r="A476" s="249" t="s">
        <v>265</v>
      </c>
      <c r="B476" s="249" t="s">
        <v>76</v>
      </c>
      <c r="C476" s="250"/>
      <c r="D476" s="251"/>
      <c r="E476" s="89"/>
      <c r="F476" s="90">
        <f>F470</f>
        <v>0</v>
      </c>
    </row>
    <row r="477" spans="1:6" s="75" customFormat="1" ht="26.25">
      <c r="A477" s="249"/>
      <c r="B477" s="249"/>
      <c r="C477" s="250"/>
      <c r="D477" s="251"/>
      <c r="E477" s="89"/>
      <c r="F477" s="90"/>
    </row>
    <row r="478" spans="1:6" s="75" customFormat="1" ht="26.25">
      <c r="A478" s="249"/>
      <c r="B478" s="249" t="s">
        <v>245</v>
      </c>
      <c r="C478" s="250"/>
      <c r="D478" s="251"/>
      <c r="E478" s="89"/>
      <c r="F478" s="91">
        <f>SUM(F474:F476)</f>
        <v>0</v>
      </c>
    </row>
    <row r="479" spans="1:6" s="60" customFormat="1" ht="25.5">
      <c r="A479" s="211"/>
      <c r="B479" s="215"/>
      <c r="C479" s="213"/>
      <c r="D479" s="214"/>
      <c r="E479" s="92"/>
      <c r="F479" s="93"/>
    </row>
    <row r="480" spans="1:6" s="60" customFormat="1" ht="25.5">
      <c r="A480" s="211"/>
      <c r="B480" s="215"/>
      <c r="C480" s="213"/>
      <c r="D480" s="214"/>
      <c r="E480" s="92"/>
      <c r="F480" s="93"/>
    </row>
    <row r="481" spans="1:6" s="60" customFormat="1" ht="25.5">
      <c r="A481" s="211"/>
      <c r="B481" s="215"/>
      <c r="C481" s="213"/>
      <c r="D481" s="214"/>
      <c r="E481" s="92"/>
      <c r="F481" s="93"/>
    </row>
    <row r="482" spans="1:6" s="60" customFormat="1" ht="25.5">
      <c r="A482" s="144"/>
      <c r="B482" s="151"/>
      <c r="C482" s="143"/>
      <c r="D482" s="146"/>
      <c r="E482" s="94"/>
      <c r="F482" s="95"/>
    </row>
    <row r="483" spans="1:6" s="60" customFormat="1" ht="25.5">
      <c r="A483" s="144"/>
      <c r="B483" s="151"/>
      <c r="C483" s="143"/>
      <c r="D483" s="146"/>
      <c r="E483" s="94"/>
      <c r="F483" s="95"/>
    </row>
    <row r="484" spans="1:6" s="60" customFormat="1" ht="25.5">
      <c r="A484" s="144"/>
      <c r="B484" s="151"/>
      <c r="C484" s="143"/>
      <c r="D484" s="146"/>
      <c r="E484" s="94"/>
      <c r="F484" s="95"/>
    </row>
    <row r="485" spans="1:6" s="60" customFormat="1" ht="26.25">
      <c r="A485" s="252" t="s">
        <v>204</v>
      </c>
      <c r="B485" s="253" t="s">
        <v>205</v>
      </c>
      <c r="C485" s="143"/>
      <c r="D485" s="254"/>
      <c r="E485" s="96"/>
      <c r="F485" s="97"/>
    </row>
    <row r="486" spans="1:6" s="60" customFormat="1" ht="25.5">
      <c r="A486" s="207"/>
      <c r="B486" s="253"/>
      <c r="C486" s="143"/>
      <c r="D486" s="254"/>
      <c r="E486" s="96"/>
      <c r="F486" s="97"/>
    </row>
    <row r="487" spans="1:6" s="76" customFormat="1" ht="26.25">
      <c r="A487" s="255"/>
      <c r="B487" s="256"/>
      <c r="C487" s="208"/>
      <c r="D487" s="257"/>
      <c r="E487" s="98"/>
      <c r="F487" s="99"/>
    </row>
    <row r="488" spans="1:6" s="76" customFormat="1" ht="26.25">
      <c r="A488" s="258"/>
      <c r="B488" s="259" t="s">
        <v>77</v>
      </c>
      <c r="C488" s="208"/>
      <c r="D488" s="257"/>
      <c r="E488" s="100"/>
      <c r="F488" s="99"/>
    </row>
    <row r="489" spans="1:6" s="76" customFormat="1" ht="25.5">
      <c r="A489" s="260"/>
      <c r="B489" s="261"/>
      <c r="C489" s="262"/>
      <c r="D489" s="263"/>
      <c r="E489" s="101"/>
      <c r="F489" s="102"/>
    </row>
    <row r="490" spans="1:6" s="76" customFormat="1" ht="26.25">
      <c r="A490" s="264" t="s">
        <v>143</v>
      </c>
      <c r="B490" s="265" t="s">
        <v>144</v>
      </c>
      <c r="C490" s="266"/>
      <c r="D490" s="266"/>
      <c r="E490" s="103"/>
      <c r="F490" s="104"/>
    </row>
    <row r="491" spans="1:6" s="76" customFormat="1" ht="26.25">
      <c r="A491" s="267"/>
      <c r="B491" s="268"/>
      <c r="C491" s="269"/>
      <c r="D491" s="270"/>
      <c r="E491" s="105"/>
      <c r="F491" s="106"/>
    </row>
    <row r="492" spans="1:6" s="76" customFormat="1" ht="51">
      <c r="A492" s="271" t="str">
        <f>$A$7</f>
        <v>1.1.1</v>
      </c>
      <c r="B492" s="261" t="s">
        <v>145</v>
      </c>
      <c r="C492" s="262"/>
      <c r="D492" s="272"/>
      <c r="E492" s="101"/>
      <c r="F492" s="102"/>
    </row>
    <row r="493" spans="1:6" s="76" customFormat="1" ht="26.25">
      <c r="A493" s="267"/>
      <c r="B493" s="273"/>
      <c r="C493" s="262" t="s">
        <v>202</v>
      </c>
      <c r="D493" s="272">
        <v>1</v>
      </c>
      <c r="E493" s="101"/>
      <c r="F493" s="102">
        <f>E493*D493</f>
        <v>0</v>
      </c>
    </row>
    <row r="494" spans="1:6" s="76" customFormat="1" ht="25.5">
      <c r="A494" s="255"/>
      <c r="B494" s="274"/>
      <c r="C494" s="208"/>
      <c r="D494" s="208"/>
      <c r="E494" s="96"/>
      <c r="F494" s="97"/>
    </row>
    <row r="495" spans="1:6" s="76" customFormat="1" ht="102">
      <c r="A495" s="271" t="str">
        <f>$A$7</f>
        <v>1.1.1</v>
      </c>
      <c r="B495" s="261" t="s">
        <v>146</v>
      </c>
      <c r="C495" s="262"/>
      <c r="D495" s="272"/>
      <c r="E495" s="101"/>
      <c r="F495" s="102"/>
    </row>
    <row r="496" spans="1:6" s="76" customFormat="1" ht="26.25">
      <c r="A496" s="267"/>
      <c r="B496" s="273"/>
      <c r="C496" s="262" t="s">
        <v>202</v>
      </c>
      <c r="D496" s="272">
        <v>1</v>
      </c>
      <c r="E496" s="101"/>
      <c r="F496" s="102">
        <f>E496*D496</f>
        <v>0</v>
      </c>
    </row>
    <row r="497" spans="1:6" s="76" customFormat="1" ht="26.25">
      <c r="A497" s="267"/>
      <c r="B497" s="273"/>
      <c r="C497" s="262"/>
      <c r="D497" s="272"/>
      <c r="E497" s="101"/>
      <c r="F497" s="102"/>
    </row>
    <row r="498" spans="1:6" s="76" customFormat="1" ht="76.5">
      <c r="A498" s="271" t="str">
        <f>$A$7</f>
        <v>1.1.1</v>
      </c>
      <c r="B498" s="273" t="s">
        <v>147</v>
      </c>
      <c r="C498" s="262"/>
      <c r="D498" s="272"/>
      <c r="E498" s="101"/>
      <c r="F498" s="102"/>
    </row>
    <row r="499" spans="1:6" s="76" customFormat="1" ht="26.25">
      <c r="A499" s="267"/>
      <c r="B499" s="273"/>
      <c r="C499" s="262" t="s">
        <v>202</v>
      </c>
      <c r="D499" s="272">
        <v>1</v>
      </c>
      <c r="E499" s="101"/>
      <c r="F499" s="102">
        <f>E499*D499</f>
        <v>0</v>
      </c>
    </row>
    <row r="500" spans="1:6" s="76" customFormat="1" ht="25.5">
      <c r="A500" s="271"/>
      <c r="B500" s="273"/>
      <c r="C500" s="262"/>
      <c r="D500" s="272"/>
      <c r="E500" s="101"/>
      <c r="F500" s="102"/>
    </row>
    <row r="501" spans="1:6" s="76" customFormat="1" ht="26.25">
      <c r="A501" s="275" t="str">
        <f>$A$7</f>
        <v>1.1.1</v>
      </c>
      <c r="B501" s="276" t="s">
        <v>203</v>
      </c>
      <c r="C501" s="277"/>
      <c r="D501" s="278"/>
      <c r="E501" s="107"/>
      <c r="F501" s="108">
        <f>SUM(F492:F499)</f>
        <v>0</v>
      </c>
    </row>
    <row r="502" spans="1:6" s="76" customFormat="1" ht="25.5">
      <c r="A502" s="271"/>
      <c r="B502" s="273"/>
      <c r="C502" s="262"/>
      <c r="D502" s="272"/>
      <c r="E502" s="101"/>
      <c r="F502" s="102"/>
    </row>
    <row r="503" spans="1:6" s="76" customFormat="1" ht="26.25">
      <c r="A503" s="264" t="s">
        <v>143</v>
      </c>
      <c r="B503" s="265" t="s">
        <v>148</v>
      </c>
      <c r="C503" s="266"/>
      <c r="D503" s="266"/>
      <c r="E503" s="103"/>
      <c r="F503" s="104"/>
    </row>
    <row r="504" spans="1:6" s="76" customFormat="1" ht="25.5">
      <c r="A504" s="279"/>
      <c r="B504" s="261"/>
      <c r="C504" s="262"/>
      <c r="D504" s="263"/>
      <c r="E504" s="101"/>
      <c r="F504" s="102"/>
    </row>
    <row r="505" spans="1:6" s="76" customFormat="1" ht="76.5">
      <c r="A505" s="271" t="str">
        <f>$A$7</f>
        <v>1.1.1</v>
      </c>
      <c r="B505" s="273" t="s">
        <v>149</v>
      </c>
      <c r="C505" s="262"/>
      <c r="D505" s="263"/>
      <c r="E505" s="101"/>
      <c r="F505" s="102"/>
    </row>
    <row r="506" spans="1:6" s="76" customFormat="1" ht="25.5">
      <c r="A506" s="271"/>
      <c r="B506" s="261" t="s">
        <v>157</v>
      </c>
      <c r="C506" s="262" t="s">
        <v>151</v>
      </c>
      <c r="D506" s="263">
        <v>2</v>
      </c>
      <c r="E506" s="101"/>
      <c r="F506" s="102"/>
    </row>
    <row r="507" spans="1:6" s="76" customFormat="1" ht="25.5">
      <c r="A507" s="279"/>
      <c r="B507" s="261" t="s">
        <v>158</v>
      </c>
      <c r="C507" s="262" t="s">
        <v>151</v>
      </c>
      <c r="D507" s="263">
        <v>2</v>
      </c>
      <c r="E507" s="101"/>
      <c r="F507" s="102"/>
    </row>
    <row r="508" spans="1:6" s="76" customFormat="1" ht="25.5">
      <c r="A508" s="279"/>
      <c r="B508" s="261" t="s">
        <v>159</v>
      </c>
      <c r="C508" s="262" t="s">
        <v>151</v>
      </c>
      <c r="D508" s="263">
        <v>28</v>
      </c>
      <c r="E508" s="101"/>
      <c r="F508" s="102"/>
    </row>
    <row r="509" spans="1:6" s="76" customFormat="1" ht="25.5">
      <c r="A509" s="279"/>
      <c r="B509" s="261" t="s">
        <v>160</v>
      </c>
      <c r="C509" s="262" t="s">
        <v>151</v>
      </c>
      <c r="D509" s="263">
        <v>10</v>
      </c>
      <c r="E509" s="101"/>
      <c r="F509" s="102"/>
    </row>
    <row r="510" spans="1:6" s="76" customFormat="1" ht="25.5">
      <c r="A510" s="279"/>
      <c r="B510" s="261" t="s">
        <v>161</v>
      </c>
      <c r="C510" s="262" t="s">
        <v>151</v>
      </c>
      <c r="D510" s="263">
        <v>1</v>
      </c>
      <c r="E510" s="101"/>
      <c r="F510" s="102"/>
    </row>
    <row r="511" spans="1:6" s="76" customFormat="1" ht="25.5">
      <c r="A511" s="279"/>
      <c r="B511" s="261" t="s">
        <v>162</v>
      </c>
      <c r="C511" s="262" t="s">
        <v>151</v>
      </c>
      <c r="D511" s="263">
        <v>1</v>
      </c>
      <c r="E511" s="101"/>
      <c r="F511" s="102"/>
    </row>
    <row r="512" spans="1:6" s="76" customFormat="1" ht="25.5">
      <c r="A512" s="279"/>
      <c r="B512" s="261" t="s">
        <v>163</v>
      </c>
      <c r="C512" s="262" t="s">
        <v>164</v>
      </c>
      <c r="D512" s="263">
        <v>1</v>
      </c>
      <c r="E512" s="101"/>
      <c r="F512" s="102"/>
    </row>
    <row r="513" spans="1:6" s="76" customFormat="1" ht="51">
      <c r="A513" s="279"/>
      <c r="B513" s="261" t="s">
        <v>165</v>
      </c>
      <c r="C513" s="262" t="s">
        <v>164</v>
      </c>
      <c r="D513" s="263">
        <v>1</v>
      </c>
      <c r="E513" s="101"/>
      <c r="F513" s="102"/>
    </row>
    <row r="514" spans="1:6" s="76" customFormat="1" ht="25.5">
      <c r="A514" s="279"/>
      <c r="B514" s="261" t="s">
        <v>166</v>
      </c>
      <c r="C514" s="262" t="s">
        <v>202</v>
      </c>
      <c r="D514" s="263">
        <v>1</v>
      </c>
      <c r="E514" s="101"/>
      <c r="F514" s="102"/>
    </row>
    <row r="515" spans="1:6" s="76" customFormat="1" ht="25.5">
      <c r="A515" s="279"/>
      <c r="B515" s="261"/>
      <c r="C515" s="262" t="s">
        <v>226</v>
      </c>
      <c r="D515" s="272">
        <v>1</v>
      </c>
      <c r="E515" s="101"/>
      <c r="F515" s="102">
        <f>E515*D515</f>
        <v>0</v>
      </c>
    </row>
    <row r="516" spans="1:6" s="76" customFormat="1" ht="25.5">
      <c r="A516" s="279"/>
      <c r="B516" s="261"/>
      <c r="C516" s="262"/>
      <c r="D516" s="272"/>
      <c r="E516" s="101"/>
      <c r="F516" s="102"/>
    </row>
    <row r="517" spans="1:6" s="76" customFormat="1" ht="153">
      <c r="A517" s="271" t="str">
        <f>$A$7</f>
        <v>1.1.1</v>
      </c>
      <c r="B517" s="261" t="s">
        <v>167</v>
      </c>
      <c r="C517" s="262"/>
      <c r="D517" s="263"/>
      <c r="E517" s="101"/>
      <c r="F517" s="102"/>
    </row>
    <row r="518" spans="1:6" s="76" customFormat="1" ht="25.5">
      <c r="A518" s="271"/>
      <c r="B518" s="261"/>
      <c r="C518" s="262" t="s">
        <v>151</v>
      </c>
      <c r="D518" s="272">
        <v>8</v>
      </c>
      <c r="E518" s="101"/>
      <c r="F518" s="102">
        <f>E518*D518</f>
        <v>0</v>
      </c>
    </row>
    <row r="519" spans="1:6" s="76" customFormat="1" ht="25.5">
      <c r="A519" s="279"/>
      <c r="B519" s="261"/>
      <c r="C519" s="262"/>
      <c r="D519" s="272"/>
      <c r="E519" s="101"/>
      <c r="F519" s="102"/>
    </row>
    <row r="520" spans="1:6" s="76" customFormat="1" ht="102">
      <c r="A520" s="271" t="str">
        <f>$A$7</f>
        <v>1.1.1</v>
      </c>
      <c r="B520" s="273" t="s">
        <v>168</v>
      </c>
      <c r="C520" s="262"/>
      <c r="D520" s="263"/>
      <c r="E520" s="101"/>
      <c r="F520" s="102"/>
    </row>
    <row r="521" spans="1:6" s="76" customFormat="1" ht="25.5">
      <c r="A521" s="271"/>
      <c r="B521" s="261"/>
      <c r="C521" s="262" t="s">
        <v>151</v>
      </c>
      <c r="D521" s="272">
        <v>42</v>
      </c>
      <c r="E521" s="101"/>
      <c r="F521" s="102">
        <f>E521*D521</f>
        <v>0</v>
      </c>
    </row>
    <row r="522" spans="1:6" s="76" customFormat="1" ht="25.5">
      <c r="A522" s="279"/>
      <c r="B522" s="261"/>
      <c r="C522" s="262"/>
      <c r="D522" s="272"/>
      <c r="E522" s="101"/>
      <c r="F522" s="102"/>
    </row>
    <row r="523" spans="1:6" s="76" customFormat="1" ht="102">
      <c r="A523" s="271" t="str">
        <f>$A$7</f>
        <v>1.1.1</v>
      </c>
      <c r="B523" s="261" t="s">
        <v>169</v>
      </c>
      <c r="C523" s="262"/>
      <c r="D523" s="263"/>
      <c r="E523" s="101"/>
      <c r="F523" s="102"/>
    </row>
    <row r="524" spans="1:6" s="76" customFormat="1" ht="25.5">
      <c r="A524" s="271"/>
      <c r="B524" s="261"/>
      <c r="C524" s="262" t="s">
        <v>151</v>
      </c>
      <c r="D524" s="272">
        <v>2</v>
      </c>
      <c r="E524" s="101"/>
      <c r="F524" s="102">
        <f>E524*D524</f>
        <v>0</v>
      </c>
    </row>
    <row r="525" spans="1:6" s="76" customFormat="1" ht="25.5">
      <c r="A525" s="279"/>
      <c r="B525" s="261"/>
      <c r="C525" s="262"/>
      <c r="D525" s="272"/>
      <c r="E525" s="101"/>
      <c r="F525" s="102"/>
    </row>
    <row r="526" spans="1:6" s="76" customFormat="1" ht="76.5">
      <c r="A526" s="271" t="str">
        <f>$A$7</f>
        <v>1.1.1</v>
      </c>
      <c r="B526" s="273" t="s">
        <v>170</v>
      </c>
      <c r="C526" s="262"/>
      <c r="D526" s="263"/>
      <c r="E526" s="101"/>
      <c r="F526" s="102"/>
    </row>
    <row r="527" spans="1:6" s="76" customFormat="1" ht="25.5">
      <c r="A527" s="271"/>
      <c r="B527" s="261"/>
      <c r="C527" s="262" t="s">
        <v>411</v>
      </c>
      <c r="D527" s="272">
        <v>75</v>
      </c>
      <c r="E527" s="101"/>
      <c r="F527" s="102">
        <f>E527*D527</f>
        <v>0</v>
      </c>
    </row>
    <row r="528" spans="1:6" s="76" customFormat="1" ht="25.5">
      <c r="A528" s="279"/>
      <c r="B528" s="261"/>
      <c r="C528" s="262"/>
      <c r="D528" s="272"/>
      <c r="E528" s="101"/>
      <c r="F528" s="102"/>
    </row>
    <row r="529" spans="1:6" s="76" customFormat="1" ht="153">
      <c r="A529" s="271" t="str">
        <f>$A$7</f>
        <v>1.1.1</v>
      </c>
      <c r="B529" s="261" t="s">
        <v>171</v>
      </c>
      <c r="C529" s="262"/>
      <c r="D529" s="263"/>
      <c r="E529" s="101"/>
      <c r="F529" s="102"/>
    </row>
    <row r="530" spans="1:6" s="76" customFormat="1" ht="25.5">
      <c r="A530" s="271"/>
      <c r="B530" s="261"/>
      <c r="C530" s="262" t="s">
        <v>151</v>
      </c>
      <c r="D530" s="272">
        <v>16</v>
      </c>
      <c r="E530" s="101"/>
      <c r="F530" s="102">
        <f>E530*D530</f>
        <v>0</v>
      </c>
    </row>
    <row r="531" spans="1:6" s="76" customFormat="1" ht="25.5">
      <c r="A531" s="279"/>
      <c r="B531" s="261"/>
      <c r="C531" s="262"/>
      <c r="D531" s="263"/>
      <c r="E531" s="101"/>
      <c r="F531" s="102"/>
    </row>
    <row r="532" spans="1:6" s="76" customFormat="1" ht="76.5">
      <c r="A532" s="271" t="str">
        <f>$A$7</f>
        <v>1.1.1</v>
      </c>
      <c r="B532" s="261" t="s">
        <v>172</v>
      </c>
      <c r="C532" s="262"/>
      <c r="D532" s="263"/>
      <c r="E532" s="101"/>
      <c r="F532" s="102"/>
    </row>
    <row r="533" spans="1:6" s="76" customFormat="1" ht="25.5">
      <c r="A533" s="279"/>
      <c r="B533" s="261"/>
      <c r="C533" s="262" t="s">
        <v>411</v>
      </c>
      <c r="D533" s="272">
        <v>24</v>
      </c>
      <c r="E533" s="101"/>
      <c r="F533" s="102">
        <f>E533*D533</f>
        <v>0</v>
      </c>
    </row>
    <row r="534" spans="1:6" s="76" customFormat="1" ht="25.5">
      <c r="A534" s="279"/>
      <c r="B534" s="261"/>
      <c r="C534" s="262"/>
      <c r="D534" s="272"/>
      <c r="E534" s="101"/>
      <c r="F534" s="102"/>
    </row>
    <row r="535" spans="1:6" s="76" customFormat="1" ht="25.5">
      <c r="A535" s="271" t="str">
        <f>$A$7</f>
        <v>1.1.1</v>
      </c>
      <c r="B535" s="261" t="s">
        <v>173</v>
      </c>
      <c r="C535" s="262"/>
      <c r="D535" s="263"/>
      <c r="E535" s="101"/>
      <c r="F535" s="102"/>
    </row>
    <row r="536" spans="1:6" s="76" customFormat="1" ht="25.5">
      <c r="A536" s="271"/>
      <c r="B536" s="261" t="s">
        <v>174</v>
      </c>
      <c r="C536" s="262" t="s">
        <v>151</v>
      </c>
      <c r="D536" s="272">
        <v>90</v>
      </c>
      <c r="E536" s="101"/>
      <c r="F536" s="102">
        <f>E536*D536</f>
        <v>0</v>
      </c>
    </row>
    <row r="537" spans="1:6" s="76" customFormat="1" ht="25.5">
      <c r="A537" s="279"/>
      <c r="B537" s="261"/>
      <c r="C537" s="262"/>
      <c r="D537" s="263"/>
      <c r="E537" s="101"/>
      <c r="F537" s="102"/>
    </row>
    <row r="538" spans="1:6" s="76" customFormat="1" ht="26.25">
      <c r="A538" s="275" t="str">
        <f>$A$7</f>
        <v>1.1.1</v>
      </c>
      <c r="B538" s="276" t="s">
        <v>203</v>
      </c>
      <c r="C538" s="277"/>
      <c r="D538" s="278"/>
      <c r="E538" s="107"/>
      <c r="F538" s="108">
        <f>SUM(F515:F536)</f>
        <v>0</v>
      </c>
    </row>
    <row r="539" spans="1:6" s="76" customFormat="1" ht="25.5">
      <c r="A539" s="279"/>
      <c r="B539" s="261"/>
      <c r="C539" s="262"/>
      <c r="D539" s="263"/>
      <c r="E539" s="101"/>
      <c r="F539" s="102"/>
    </row>
    <row r="540" spans="1:6" s="76" customFormat="1" ht="26.25">
      <c r="A540" s="264" t="s">
        <v>143</v>
      </c>
      <c r="B540" s="265" t="s">
        <v>446</v>
      </c>
      <c r="C540" s="266"/>
      <c r="D540" s="266"/>
      <c r="E540" s="103"/>
      <c r="F540" s="104"/>
    </row>
    <row r="541" spans="1:6" s="76" customFormat="1" ht="25.5">
      <c r="A541" s="279"/>
      <c r="B541" s="261"/>
      <c r="C541" s="262"/>
      <c r="D541" s="263"/>
      <c r="E541" s="101"/>
      <c r="F541" s="102"/>
    </row>
    <row r="542" spans="1:6" s="76" customFormat="1" ht="127.5">
      <c r="A542" s="271" t="str">
        <f>$A$7</f>
        <v>1.1.1</v>
      </c>
      <c r="B542" s="261" t="s">
        <v>175</v>
      </c>
      <c r="C542" s="262"/>
      <c r="D542" s="263"/>
      <c r="E542" s="101"/>
      <c r="F542" s="102"/>
    </row>
    <row r="543" spans="1:6" s="76" customFormat="1" ht="25.5">
      <c r="A543" s="279"/>
      <c r="B543" s="261"/>
      <c r="C543" s="262" t="s">
        <v>243</v>
      </c>
      <c r="D543" s="272">
        <v>2</v>
      </c>
      <c r="E543" s="101"/>
      <c r="F543" s="102">
        <f>E543*D543</f>
        <v>0</v>
      </c>
    </row>
    <row r="544" spans="1:6" s="76" customFormat="1" ht="25.5">
      <c r="A544" s="279"/>
      <c r="B544" s="261"/>
      <c r="C544" s="262"/>
      <c r="D544" s="272"/>
      <c r="E544" s="101"/>
      <c r="F544" s="102"/>
    </row>
    <row r="545" spans="1:6" s="76" customFormat="1" ht="51">
      <c r="A545" s="271" t="str">
        <f>$A$7</f>
        <v>1.1.1</v>
      </c>
      <c r="B545" s="261" t="s">
        <v>176</v>
      </c>
      <c r="C545" s="262"/>
      <c r="D545" s="263"/>
      <c r="E545" s="101"/>
      <c r="F545" s="102"/>
    </row>
    <row r="546" spans="1:6" s="76" customFormat="1" ht="25.5">
      <c r="A546" s="279"/>
      <c r="B546" s="261"/>
      <c r="C546" s="262" t="s">
        <v>411</v>
      </c>
      <c r="D546" s="272">
        <v>10</v>
      </c>
      <c r="E546" s="101"/>
      <c r="F546" s="102">
        <f>E546*D546</f>
        <v>0</v>
      </c>
    </row>
    <row r="547" spans="1:6" s="76" customFormat="1" ht="25.5">
      <c r="A547" s="279"/>
      <c r="B547" s="261"/>
      <c r="C547" s="262"/>
      <c r="D547" s="263"/>
      <c r="E547" s="101"/>
      <c r="F547" s="102"/>
    </row>
    <row r="548" spans="1:6" s="76" customFormat="1" ht="26.25">
      <c r="A548" s="275" t="str">
        <f>$A$7</f>
        <v>1.1.1</v>
      </c>
      <c r="B548" s="276" t="s">
        <v>203</v>
      </c>
      <c r="C548" s="277"/>
      <c r="D548" s="278"/>
      <c r="E548" s="107"/>
      <c r="F548" s="108">
        <f>SUM(F543:F546)</f>
        <v>0</v>
      </c>
    </row>
    <row r="549" spans="1:6" s="76" customFormat="1" ht="25.5">
      <c r="A549" s="279"/>
      <c r="B549" s="261"/>
      <c r="C549" s="262"/>
      <c r="D549" s="263"/>
      <c r="E549" s="101"/>
      <c r="F549" s="102"/>
    </row>
    <row r="550" spans="1:6" s="76" customFormat="1" ht="26.25">
      <c r="A550" s="264" t="s">
        <v>143</v>
      </c>
      <c r="B550" s="265" t="s">
        <v>177</v>
      </c>
      <c r="C550" s="266"/>
      <c r="D550" s="266"/>
      <c r="E550" s="103"/>
      <c r="F550" s="104"/>
    </row>
    <row r="551" spans="1:6" s="76" customFormat="1" ht="25.5">
      <c r="A551" s="279"/>
      <c r="B551" s="261"/>
      <c r="C551" s="262"/>
      <c r="D551" s="263"/>
      <c r="E551" s="101"/>
      <c r="F551" s="102"/>
    </row>
    <row r="552" spans="1:6" s="76" customFormat="1" ht="51">
      <c r="A552" s="280" t="str">
        <f>$A$7</f>
        <v>1.1.1</v>
      </c>
      <c r="B552" s="261" t="s">
        <v>178</v>
      </c>
      <c r="C552" s="262"/>
      <c r="D552" s="263"/>
      <c r="E552" s="101"/>
      <c r="F552" s="102"/>
    </row>
    <row r="553" spans="1:6" s="76" customFormat="1" ht="25.5">
      <c r="A553" s="279"/>
      <c r="B553" s="261"/>
      <c r="C553" s="262" t="s">
        <v>151</v>
      </c>
      <c r="D553" s="272">
        <v>20</v>
      </c>
      <c r="E553" s="101"/>
      <c r="F553" s="102">
        <f>E553*D553</f>
        <v>0</v>
      </c>
    </row>
    <row r="554" spans="1:6" s="76" customFormat="1" ht="25.5">
      <c r="A554" s="279"/>
      <c r="B554" s="261"/>
      <c r="C554" s="262"/>
      <c r="D554" s="263"/>
      <c r="E554" s="101"/>
      <c r="F554" s="102"/>
    </row>
    <row r="555" spans="1:6" s="76" customFormat="1" ht="51">
      <c r="A555" s="280" t="str">
        <f>$A$7</f>
        <v>1.1.1</v>
      </c>
      <c r="B555" s="261" t="s">
        <v>179</v>
      </c>
      <c r="C555" s="262"/>
      <c r="D555" s="263"/>
      <c r="E555" s="101"/>
      <c r="F555" s="102"/>
    </row>
    <row r="556" spans="1:6" s="76" customFormat="1" ht="25.5">
      <c r="A556" s="279"/>
      <c r="B556" s="261"/>
      <c r="C556" s="262" t="s">
        <v>151</v>
      </c>
      <c r="D556" s="272">
        <v>2</v>
      </c>
      <c r="E556" s="101"/>
      <c r="F556" s="102">
        <f>E556*D556</f>
        <v>0</v>
      </c>
    </row>
    <row r="557" spans="1:6" s="76" customFormat="1" ht="25.5">
      <c r="A557" s="279"/>
      <c r="B557" s="261"/>
      <c r="C557" s="262"/>
      <c r="D557" s="263"/>
      <c r="E557" s="101"/>
      <c r="F557" s="102"/>
    </row>
    <row r="558" spans="1:6" s="76" customFormat="1" ht="76.5">
      <c r="A558" s="271" t="str">
        <f>$A$7</f>
        <v>1.1.1</v>
      </c>
      <c r="B558" s="261" t="s">
        <v>180</v>
      </c>
      <c r="C558" s="262"/>
      <c r="D558" s="263"/>
      <c r="E558" s="101"/>
      <c r="F558" s="102"/>
    </row>
    <row r="559" spans="1:6" s="76" customFormat="1" ht="25.5">
      <c r="A559" s="279"/>
      <c r="B559" s="261"/>
      <c r="C559" s="262" t="s">
        <v>151</v>
      </c>
      <c r="D559" s="272">
        <v>2</v>
      </c>
      <c r="E559" s="101"/>
      <c r="F559" s="102">
        <f>E559*D559</f>
        <v>0</v>
      </c>
    </row>
    <row r="560" spans="1:6" s="76" customFormat="1" ht="25.5">
      <c r="A560" s="279"/>
      <c r="B560" s="261"/>
      <c r="C560" s="262"/>
      <c r="D560" s="272"/>
      <c r="E560" s="101"/>
      <c r="F560" s="102"/>
    </row>
    <row r="561" spans="1:6" s="76" customFormat="1" ht="51">
      <c r="A561" s="271" t="str">
        <f>$A$7</f>
        <v>1.1.1</v>
      </c>
      <c r="B561" s="261" t="s">
        <v>181</v>
      </c>
      <c r="C561" s="262"/>
      <c r="D561" s="263"/>
      <c r="E561" s="101"/>
      <c r="F561" s="102"/>
    </row>
    <row r="562" spans="1:6" s="76" customFormat="1" ht="25.5">
      <c r="A562" s="279"/>
      <c r="B562" s="261"/>
      <c r="C562" s="262" t="s">
        <v>151</v>
      </c>
      <c r="D562" s="272">
        <v>10</v>
      </c>
      <c r="E562" s="101"/>
      <c r="F562" s="102">
        <f>E562*D562</f>
        <v>0</v>
      </c>
    </row>
    <row r="563" spans="1:6" s="76" customFormat="1" ht="25.5">
      <c r="A563" s="279"/>
      <c r="B563" s="261"/>
      <c r="C563" s="262"/>
      <c r="D563" s="272"/>
      <c r="E563" s="101"/>
      <c r="F563" s="102"/>
    </row>
    <row r="564" spans="1:6" s="76" customFormat="1" ht="76.5">
      <c r="A564" s="271" t="str">
        <f>$A$7</f>
        <v>1.1.1</v>
      </c>
      <c r="B564" s="261" t="s">
        <v>182</v>
      </c>
      <c r="C564" s="262"/>
      <c r="D564" s="263"/>
      <c r="E564" s="101"/>
      <c r="F564" s="102"/>
    </row>
    <row r="565" spans="1:6" s="76" customFormat="1" ht="25.5">
      <c r="A565" s="279"/>
      <c r="B565" s="261"/>
      <c r="C565" s="262" t="s">
        <v>151</v>
      </c>
      <c r="D565" s="272">
        <v>12</v>
      </c>
      <c r="E565" s="101"/>
      <c r="F565" s="102">
        <f>E565*D565</f>
        <v>0</v>
      </c>
    </row>
    <row r="566" spans="1:6" s="76" customFormat="1" ht="25.5">
      <c r="A566" s="279"/>
      <c r="B566" s="261"/>
      <c r="C566" s="262"/>
      <c r="D566" s="263"/>
      <c r="E566" s="101"/>
      <c r="F566" s="102"/>
    </row>
    <row r="567" spans="1:6" s="76" customFormat="1" ht="76.5">
      <c r="A567" s="271" t="str">
        <f>$A$7</f>
        <v>1.1.1</v>
      </c>
      <c r="B567" s="261" t="s">
        <v>183</v>
      </c>
      <c r="C567" s="262"/>
      <c r="D567" s="263"/>
      <c r="E567" s="101"/>
      <c r="F567" s="102"/>
    </row>
    <row r="568" spans="1:6" s="76" customFormat="1" ht="25.5">
      <c r="A568" s="279"/>
      <c r="B568" s="261"/>
      <c r="C568" s="262" t="s">
        <v>151</v>
      </c>
      <c r="D568" s="272">
        <v>32</v>
      </c>
      <c r="E568" s="101"/>
      <c r="F568" s="102">
        <f>E568*D568</f>
        <v>0</v>
      </c>
    </row>
    <row r="569" spans="1:6" s="76" customFormat="1" ht="25.5">
      <c r="A569" s="279"/>
      <c r="B569" s="261"/>
      <c r="C569" s="262"/>
      <c r="D569" s="272"/>
      <c r="E569" s="101"/>
      <c r="F569" s="102"/>
    </row>
    <row r="570" spans="1:6" s="76" customFormat="1" ht="76.5">
      <c r="A570" s="271" t="str">
        <f>$A$7</f>
        <v>1.1.1</v>
      </c>
      <c r="B570" s="261" t="s">
        <v>184</v>
      </c>
      <c r="C570" s="262"/>
      <c r="D570" s="263"/>
      <c r="E570" s="101"/>
      <c r="F570" s="102"/>
    </row>
    <row r="571" spans="1:6" s="76" customFormat="1" ht="25.5">
      <c r="A571" s="271"/>
      <c r="B571" s="261"/>
      <c r="C571" s="262" t="s">
        <v>151</v>
      </c>
      <c r="D571" s="272">
        <v>7</v>
      </c>
      <c r="E571" s="101"/>
      <c r="F571" s="102">
        <f>E571*D571</f>
        <v>0</v>
      </c>
    </row>
    <row r="572" spans="1:6" s="76" customFormat="1" ht="25.5">
      <c r="A572" s="279"/>
      <c r="B572" s="261"/>
      <c r="C572" s="262"/>
      <c r="D572" s="272"/>
      <c r="E572" s="101"/>
      <c r="F572" s="102"/>
    </row>
    <row r="573" spans="1:6" s="76" customFormat="1" ht="102">
      <c r="A573" s="271" t="str">
        <f>$A$7</f>
        <v>1.1.1</v>
      </c>
      <c r="B573" s="261" t="s">
        <v>185</v>
      </c>
      <c r="C573" s="262"/>
      <c r="D573" s="263"/>
      <c r="E573" s="101"/>
      <c r="F573" s="102"/>
    </row>
    <row r="574" spans="1:6" s="76" customFormat="1" ht="25.5">
      <c r="A574" s="279"/>
      <c r="B574" s="261"/>
      <c r="C574" s="262" t="s">
        <v>151</v>
      </c>
      <c r="D574" s="272">
        <v>36</v>
      </c>
      <c r="E574" s="101"/>
      <c r="F574" s="102">
        <f>E574*D574</f>
        <v>0</v>
      </c>
    </row>
    <row r="575" spans="1:6" s="76" customFormat="1" ht="25.5">
      <c r="A575" s="279"/>
      <c r="B575" s="261"/>
      <c r="C575" s="262"/>
      <c r="D575" s="272"/>
      <c r="E575" s="101"/>
      <c r="F575" s="102"/>
    </row>
    <row r="576" spans="1:6" s="76" customFormat="1" ht="51">
      <c r="A576" s="271" t="str">
        <f>$A$7</f>
        <v>1.1.1</v>
      </c>
      <c r="B576" s="261" t="s">
        <v>186</v>
      </c>
      <c r="C576" s="262"/>
      <c r="D576" s="263"/>
      <c r="E576" s="101"/>
      <c r="F576" s="102"/>
    </row>
    <row r="577" spans="1:6" s="76" customFormat="1" ht="25.5">
      <c r="A577" s="279"/>
      <c r="B577" s="261"/>
      <c r="C577" s="262" t="s">
        <v>151</v>
      </c>
      <c r="D577" s="272">
        <v>21</v>
      </c>
      <c r="E577" s="101"/>
      <c r="F577" s="102">
        <f>E577*D577</f>
        <v>0</v>
      </c>
    </row>
    <row r="578" spans="1:6" s="76" customFormat="1" ht="25.5">
      <c r="A578" s="279"/>
      <c r="B578" s="261"/>
      <c r="C578" s="262"/>
      <c r="D578" s="272"/>
      <c r="E578" s="101"/>
      <c r="F578" s="102"/>
    </row>
    <row r="579" spans="1:6" s="76" customFormat="1" ht="51">
      <c r="A579" s="271" t="str">
        <f>$A$7</f>
        <v>1.1.1</v>
      </c>
      <c r="B579" s="261" t="s">
        <v>187</v>
      </c>
      <c r="C579" s="262"/>
      <c r="D579" s="263"/>
      <c r="E579" s="101"/>
      <c r="F579" s="102"/>
    </row>
    <row r="580" spans="1:6" s="76" customFormat="1" ht="25.5">
      <c r="A580" s="279"/>
      <c r="B580" s="261"/>
      <c r="C580" s="262" t="s">
        <v>151</v>
      </c>
      <c r="D580" s="272">
        <v>2</v>
      </c>
      <c r="E580" s="101"/>
      <c r="F580" s="102">
        <f>E580*D580</f>
        <v>0</v>
      </c>
    </row>
    <row r="581" spans="1:6" s="76" customFormat="1" ht="25.5">
      <c r="A581" s="279"/>
      <c r="B581" s="261"/>
      <c r="C581" s="262"/>
      <c r="D581" s="272"/>
      <c r="E581" s="101"/>
      <c r="F581" s="102"/>
    </row>
    <row r="582" spans="1:6" s="76" customFormat="1" ht="76.5">
      <c r="A582" s="271" t="str">
        <f>$A$7</f>
        <v>1.1.1</v>
      </c>
      <c r="B582" s="261" t="s">
        <v>188</v>
      </c>
      <c r="C582" s="262"/>
      <c r="D582" s="263"/>
      <c r="E582" s="101"/>
      <c r="F582" s="102"/>
    </row>
    <row r="583" spans="1:6" s="76" customFormat="1" ht="25.5">
      <c r="A583" s="279"/>
      <c r="B583" s="261"/>
      <c r="C583" s="262" t="s">
        <v>151</v>
      </c>
      <c r="D583" s="272">
        <v>8</v>
      </c>
      <c r="E583" s="101"/>
      <c r="F583" s="102">
        <f>E583*D583</f>
        <v>0</v>
      </c>
    </row>
    <row r="584" spans="1:6" s="76" customFormat="1" ht="25.5">
      <c r="A584" s="279"/>
      <c r="B584" s="261"/>
      <c r="C584" s="262"/>
      <c r="D584" s="272"/>
      <c r="E584" s="101"/>
      <c r="F584" s="102"/>
    </row>
    <row r="585" spans="1:6" s="76" customFormat="1" ht="76.5">
      <c r="A585" s="271" t="str">
        <f>$A$7</f>
        <v>1.1.1</v>
      </c>
      <c r="B585" s="261" t="s">
        <v>189</v>
      </c>
      <c r="C585" s="262"/>
      <c r="D585" s="263"/>
      <c r="E585" s="101"/>
      <c r="F585" s="102"/>
    </row>
    <row r="586" spans="1:6" s="76" customFormat="1" ht="25.5">
      <c r="A586" s="279"/>
      <c r="B586" s="261"/>
      <c r="C586" s="262" t="s">
        <v>151</v>
      </c>
      <c r="D586" s="272">
        <v>8</v>
      </c>
      <c r="E586" s="101"/>
      <c r="F586" s="102">
        <f>E586*D586</f>
        <v>0</v>
      </c>
    </row>
    <row r="587" spans="1:6" s="76" customFormat="1" ht="25.5">
      <c r="A587" s="279"/>
      <c r="B587" s="261"/>
      <c r="C587" s="262"/>
      <c r="D587" s="272"/>
      <c r="E587" s="101"/>
      <c r="F587" s="102"/>
    </row>
    <row r="588" spans="1:6" s="76" customFormat="1" ht="51">
      <c r="A588" s="271" t="str">
        <f>$A$7</f>
        <v>1.1.1</v>
      </c>
      <c r="B588" s="261" t="s">
        <v>190</v>
      </c>
      <c r="C588" s="262"/>
      <c r="D588" s="263"/>
      <c r="E588" s="101"/>
      <c r="F588" s="102"/>
    </row>
    <row r="589" spans="1:6" s="76" customFormat="1" ht="25.5">
      <c r="A589" s="279"/>
      <c r="B589" s="261"/>
      <c r="C589" s="262" t="s">
        <v>151</v>
      </c>
      <c r="D589" s="272">
        <v>15</v>
      </c>
      <c r="E589" s="101"/>
      <c r="F589" s="102">
        <f>E589*D589</f>
        <v>0</v>
      </c>
    </row>
    <row r="590" spans="1:6" s="76" customFormat="1" ht="25.5">
      <c r="A590" s="279"/>
      <c r="B590" s="261"/>
      <c r="C590" s="262"/>
      <c r="D590" s="272"/>
      <c r="E590" s="101"/>
      <c r="F590" s="102"/>
    </row>
    <row r="591" spans="1:6" s="76" customFormat="1" ht="51">
      <c r="A591" s="271" t="str">
        <f>$A$7</f>
        <v>1.1.1</v>
      </c>
      <c r="B591" s="261" t="s">
        <v>191</v>
      </c>
      <c r="C591" s="262"/>
      <c r="D591" s="263"/>
      <c r="E591" s="101"/>
      <c r="F591" s="102"/>
    </row>
    <row r="592" spans="1:6" s="76" customFormat="1" ht="25.5">
      <c r="A592" s="279"/>
      <c r="B592" s="261"/>
      <c r="C592" s="262" t="s">
        <v>151</v>
      </c>
      <c r="D592" s="272">
        <v>12</v>
      </c>
      <c r="E592" s="101"/>
      <c r="F592" s="102">
        <f>E592*D592</f>
        <v>0</v>
      </c>
    </row>
    <row r="593" spans="1:6" s="76" customFormat="1" ht="25.5">
      <c r="A593" s="279"/>
      <c r="B593" s="261"/>
      <c r="C593" s="262"/>
      <c r="D593" s="272"/>
      <c r="E593" s="101"/>
      <c r="F593" s="102"/>
    </row>
    <row r="594" spans="1:6" s="76" customFormat="1" ht="51">
      <c r="A594" s="271" t="str">
        <f>$A$7</f>
        <v>1.1.1</v>
      </c>
      <c r="B594" s="261" t="s">
        <v>192</v>
      </c>
      <c r="C594" s="262"/>
      <c r="D594" s="263"/>
      <c r="E594" s="101"/>
      <c r="F594" s="102"/>
    </row>
    <row r="595" spans="1:6" s="76" customFormat="1" ht="25.5">
      <c r="A595" s="279"/>
      <c r="B595" s="261"/>
      <c r="C595" s="262" t="s">
        <v>151</v>
      </c>
      <c r="D595" s="272">
        <v>6</v>
      </c>
      <c r="E595" s="101"/>
      <c r="F595" s="102">
        <f>E595*D595</f>
        <v>0</v>
      </c>
    </row>
    <row r="596" spans="1:6" s="76" customFormat="1" ht="25.5">
      <c r="A596" s="279"/>
      <c r="B596" s="261"/>
      <c r="C596" s="262"/>
      <c r="D596" s="272"/>
      <c r="E596" s="101"/>
      <c r="F596" s="102"/>
    </row>
    <row r="597" spans="1:6" s="76" customFormat="1" ht="25.5">
      <c r="A597" s="271" t="str">
        <f>$A$7</f>
        <v>1.1.1</v>
      </c>
      <c r="B597" s="261" t="s">
        <v>193</v>
      </c>
      <c r="C597" s="262"/>
      <c r="D597" s="272"/>
      <c r="E597" s="101"/>
      <c r="F597" s="102"/>
    </row>
    <row r="598" spans="1:6" s="76" customFormat="1" ht="25.5">
      <c r="A598" s="279"/>
      <c r="B598" s="261"/>
      <c r="C598" s="262" t="s">
        <v>164</v>
      </c>
      <c r="D598" s="272">
        <v>1</v>
      </c>
      <c r="E598" s="101"/>
      <c r="F598" s="102">
        <f>E598*D598</f>
        <v>0</v>
      </c>
    </row>
    <row r="599" spans="1:6" s="76" customFormat="1" ht="25.5">
      <c r="A599" s="279"/>
      <c r="B599" s="261"/>
      <c r="C599" s="262"/>
      <c r="D599" s="272"/>
      <c r="E599" s="101"/>
      <c r="F599" s="102"/>
    </row>
    <row r="600" spans="1:6" s="76" customFormat="1" ht="26.25">
      <c r="A600" s="275" t="str">
        <f>$A$7</f>
        <v>1.1.1</v>
      </c>
      <c r="B600" s="276" t="s">
        <v>203</v>
      </c>
      <c r="C600" s="277"/>
      <c r="D600" s="278"/>
      <c r="E600" s="107"/>
      <c r="F600" s="108">
        <f>SUM(F553:F598)</f>
        <v>0</v>
      </c>
    </row>
    <row r="601" spans="1:6" s="76" customFormat="1" ht="26.25">
      <c r="A601" s="281"/>
      <c r="B601" s="282"/>
      <c r="C601" s="268"/>
      <c r="D601" s="283"/>
      <c r="E601" s="109"/>
      <c r="F601" s="110"/>
    </row>
    <row r="602" spans="1:6" s="76" customFormat="1" ht="26.25">
      <c r="A602" s="264" t="s">
        <v>143</v>
      </c>
      <c r="B602" s="265" t="s">
        <v>194</v>
      </c>
      <c r="C602" s="266"/>
      <c r="D602" s="266"/>
      <c r="E602" s="103"/>
      <c r="F602" s="104"/>
    </row>
    <row r="603" spans="1:6" s="76" customFormat="1" ht="25.5">
      <c r="A603" s="279"/>
      <c r="B603" s="261"/>
      <c r="C603" s="262"/>
      <c r="D603" s="263"/>
      <c r="E603" s="101"/>
      <c r="F603" s="102"/>
    </row>
    <row r="604" spans="1:6" s="76" customFormat="1" ht="76.5">
      <c r="A604" s="271" t="str">
        <f>$A$7</f>
        <v>1.1.1</v>
      </c>
      <c r="B604" s="261" t="s">
        <v>195</v>
      </c>
      <c r="C604" s="262"/>
      <c r="D604" s="263"/>
      <c r="E604" s="101"/>
      <c r="F604" s="102"/>
    </row>
    <row r="605" spans="1:6" s="76" customFormat="1" ht="25.5">
      <c r="A605" s="271"/>
      <c r="B605" s="261"/>
      <c r="C605" s="262" t="s">
        <v>411</v>
      </c>
      <c r="D605" s="272">
        <v>440</v>
      </c>
      <c r="E605" s="101"/>
      <c r="F605" s="102">
        <f>E605*D605</f>
        <v>0</v>
      </c>
    </row>
    <row r="606" spans="1:6" s="76" customFormat="1" ht="25.5">
      <c r="A606" s="279"/>
      <c r="B606" s="261"/>
      <c r="C606" s="262"/>
      <c r="D606" s="263"/>
      <c r="E606" s="101"/>
      <c r="F606" s="102"/>
    </row>
    <row r="607" spans="1:6" s="76" customFormat="1" ht="76.5">
      <c r="A607" s="271" t="str">
        <f>$A$7</f>
        <v>1.1.1</v>
      </c>
      <c r="B607" s="261" t="s">
        <v>196</v>
      </c>
      <c r="C607" s="262"/>
      <c r="D607" s="263"/>
      <c r="E607" s="101"/>
      <c r="F607" s="102"/>
    </row>
    <row r="608" spans="1:6" s="76" customFormat="1" ht="25.5">
      <c r="A608" s="279"/>
      <c r="B608" s="261"/>
      <c r="C608" s="262" t="s">
        <v>151</v>
      </c>
      <c r="D608" s="272">
        <v>21</v>
      </c>
      <c r="E608" s="101"/>
      <c r="F608" s="102">
        <f>E608*D608</f>
        <v>0</v>
      </c>
    </row>
    <row r="609" spans="1:6" s="76" customFormat="1" ht="25.5">
      <c r="A609" s="279"/>
      <c r="B609" s="261"/>
      <c r="C609" s="262"/>
      <c r="D609" s="272"/>
      <c r="E609" s="101"/>
      <c r="F609" s="102"/>
    </row>
    <row r="610" spans="1:6" s="76" customFormat="1" ht="76.5">
      <c r="A610" s="271" t="str">
        <f>$A$7</f>
        <v>1.1.1</v>
      </c>
      <c r="B610" s="273" t="s">
        <v>197</v>
      </c>
      <c r="C610" s="262"/>
      <c r="D610" s="263"/>
      <c r="E610" s="101"/>
      <c r="F610" s="102"/>
    </row>
    <row r="611" spans="1:6" s="76" customFormat="1" ht="25.5">
      <c r="A611" s="279"/>
      <c r="B611" s="261"/>
      <c r="C611" s="262" t="s">
        <v>151</v>
      </c>
      <c r="D611" s="272">
        <v>1</v>
      </c>
      <c r="E611" s="101"/>
      <c r="F611" s="102">
        <f>E611*D611</f>
        <v>0</v>
      </c>
    </row>
    <row r="612" spans="1:6" s="76" customFormat="1" ht="25.5">
      <c r="A612" s="279"/>
      <c r="B612" s="261"/>
      <c r="C612" s="262"/>
      <c r="D612" s="272"/>
      <c r="E612" s="101"/>
      <c r="F612" s="102"/>
    </row>
    <row r="613" spans="1:6" s="76" customFormat="1" ht="25.5">
      <c r="A613" s="271" t="str">
        <f>$A$7</f>
        <v>1.1.1</v>
      </c>
      <c r="B613" s="261" t="s">
        <v>198</v>
      </c>
      <c r="C613" s="262"/>
      <c r="D613" s="263"/>
      <c r="E613" s="101"/>
      <c r="F613" s="102"/>
    </row>
    <row r="614" spans="1:6" s="76" customFormat="1" ht="25.5">
      <c r="A614" s="271"/>
      <c r="B614" s="261"/>
      <c r="C614" s="262" t="s">
        <v>151</v>
      </c>
      <c r="D614" s="272">
        <v>1</v>
      </c>
      <c r="E614" s="101"/>
      <c r="F614" s="102">
        <f>E614*D614</f>
        <v>0</v>
      </c>
    </row>
    <row r="615" spans="1:6" s="76" customFormat="1" ht="25.5">
      <c r="A615" s="271"/>
      <c r="B615" s="261"/>
      <c r="C615" s="262"/>
      <c r="D615" s="272"/>
      <c r="E615" s="101"/>
      <c r="F615" s="102"/>
    </row>
    <row r="616" spans="1:6" s="76" customFormat="1" ht="25.5">
      <c r="A616" s="271" t="str">
        <f>$A$7</f>
        <v>1.1.1</v>
      </c>
      <c r="B616" s="261" t="s">
        <v>193</v>
      </c>
      <c r="C616" s="262"/>
      <c r="D616" s="272"/>
      <c r="E616" s="101"/>
      <c r="F616" s="102"/>
    </row>
    <row r="617" spans="1:6" s="76" customFormat="1" ht="25.5">
      <c r="A617" s="279"/>
      <c r="B617" s="261"/>
      <c r="C617" s="262" t="s">
        <v>164</v>
      </c>
      <c r="D617" s="272">
        <v>1</v>
      </c>
      <c r="E617" s="101"/>
      <c r="F617" s="102">
        <f>E617*D617</f>
        <v>0</v>
      </c>
    </row>
    <row r="618" spans="1:6" s="76" customFormat="1" ht="25.5">
      <c r="A618" s="271"/>
      <c r="B618" s="261"/>
      <c r="C618" s="262"/>
      <c r="D618" s="272"/>
      <c r="E618" s="101"/>
      <c r="F618" s="102"/>
    </row>
    <row r="619" spans="1:6" s="76" customFormat="1" ht="25.5">
      <c r="A619" s="271"/>
      <c r="B619" s="261"/>
      <c r="C619" s="262"/>
      <c r="D619" s="272"/>
      <c r="E619" s="101"/>
      <c r="F619" s="102"/>
    </row>
    <row r="620" spans="1:6" s="76" customFormat="1" ht="78.75">
      <c r="A620" s="271"/>
      <c r="B620" s="284" t="s">
        <v>199</v>
      </c>
      <c r="C620" s="262"/>
      <c r="D620" s="272"/>
      <c r="E620" s="101"/>
      <c r="F620" s="102"/>
    </row>
    <row r="621" spans="1:6" s="76" customFormat="1" ht="25.5">
      <c r="A621" s="279"/>
      <c r="B621" s="261"/>
      <c r="C621" s="262"/>
      <c r="D621" s="272"/>
      <c r="E621" s="101"/>
      <c r="F621" s="102"/>
    </row>
    <row r="622" spans="1:6" s="76" customFormat="1" ht="26.25">
      <c r="A622" s="275" t="str">
        <f>$A$7</f>
        <v>1.1.1</v>
      </c>
      <c r="B622" s="276" t="s">
        <v>203</v>
      </c>
      <c r="C622" s="277"/>
      <c r="D622" s="278"/>
      <c r="E622" s="107"/>
      <c r="F622" s="108">
        <f>SUM(F605:F617)</f>
        <v>0</v>
      </c>
    </row>
    <row r="623" spans="1:6" s="76" customFormat="1" ht="26.25">
      <c r="A623" s="281"/>
      <c r="B623" s="282"/>
      <c r="C623" s="268"/>
      <c r="D623" s="283"/>
      <c r="E623" s="109"/>
      <c r="F623" s="110"/>
    </row>
    <row r="624" spans="1:6" s="76" customFormat="1" ht="26.25">
      <c r="A624" s="264" t="s">
        <v>143</v>
      </c>
      <c r="B624" s="265" t="s">
        <v>200</v>
      </c>
      <c r="C624" s="266"/>
      <c r="D624" s="266"/>
      <c r="E624" s="103"/>
      <c r="F624" s="104"/>
    </row>
    <row r="625" spans="1:6" s="76" customFormat="1" ht="25.5">
      <c r="A625" s="279"/>
      <c r="B625" s="261"/>
      <c r="C625" s="262"/>
      <c r="D625" s="263"/>
      <c r="E625" s="101"/>
      <c r="F625" s="102"/>
    </row>
    <row r="626" spans="1:6" s="76" customFormat="1" ht="51">
      <c r="A626" s="271" t="str">
        <f>$A$7</f>
        <v>1.1.1</v>
      </c>
      <c r="B626" s="261" t="s">
        <v>201</v>
      </c>
      <c r="C626" s="262"/>
      <c r="D626" s="263"/>
      <c r="E626" s="101"/>
      <c r="F626" s="102"/>
    </row>
    <row r="627" spans="1:6" s="76" customFormat="1" ht="25.5">
      <c r="A627" s="271"/>
      <c r="B627" s="261"/>
      <c r="C627" s="262" t="s">
        <v>151</v>
      </c>
      <c r="D627" s="272">
        <v>1</v>
      </c>
      <c r="E627" s="101"/>
      <c r="F627" s="102">
        <f>E627*D627</f>
        <v>0</v>
      </c>
    </row>
    <row r="628" spans="1:6" s="76" customFormat="1" ht="25.5">
      <c r="A628" s="279"/>
      <c r="B628" s="261"/>
      <c r="C628" s="262"/>
      <c r="D628" s="263"/>
      <c r="E628" s="101"/>
      <c r="F628" s="102"/>
    </row>
    <row r="629" spans="1:6" s="76" customFormat="1" ht="76.5">
      <c r="A629" s="271" t="str">
        <f>$A$7</f>
        <v>1.1.1</v>
      </c>
      <c r="B629" s="261" t="s">
        <v>274</v>
      </c>
      <c r="C629" s="262"/>
      <c r="D629" s="263"/>
      <c r="E629" s="101"/>
      <c r="F629" s="102"/>
    </row>
    <row r="630" spans="1:6" s="76" customFormat="1" ht="25.5">
      <c r="A630" s="279"/>
      <c r="B630" s="261"/>
      <c r="C630" s="262" t="s">
        <v>151</v>
      </c>
      <c r="D630" s="272">
        <v>2</v>
      </c>
      <c r="E630" s="101"/>
      <c r="F630" s="102">
        <f>E630*D630</f>
        <v>0</v>
      </c>
    </row>
    <row r="631" spans="1:6" s="76" customFormat="1" ht="25.5">
      <c r="A631" s="279"/>
      <c r="B631" s="261"/>
      <c r="C631" s="262"/>
      <c r="D631" s="272"/>
      <c r="E631" s="101"/>
      <c r="F631" s="102"/>
    </row>
    <row r="632" spans="1:6" s="76" customFormat="1" ht="51">
      <c r="A632" s="271" t="str">
        <f>$A$7</f>
        <v>1.1.1</v>
      </c>
      <c r="B632" s="261" t="s">
        <v>275</v>
      </c>
      <c r="C632" s="262"/>
      <c r="D632" s="263"/>
      <c r="E632" s="101"/>
      <c r="F632" s="102"/>
    </row>
    <row r="633" spans="1:6" s="76" customFormat="1" ht="25.5">
      <c r="A633" s="279"/>
      <c r="B633" s="261"/>
      <c r="C633" s="262" t="s">
        <v>151</v>
      </c>
      <c r="D633" s="272">
        <v>12</v>
      </c>
      <c r="E633" s="101"/>
      <c r="F633" s="102">
        <f>E633*D633</f>
        <v>0</v>
      </c>
    </row>
    <row r="634" spans="1:6" s="76" customFormat="1" ht="25.5">
      <c r="A634" s="279"/>
      <c r="B634" s="261"/>
      <c r="C634" s="262"/>
      <c r="D634" s="272"/>
      <c r="E634" s="101"/>
      <c r="F634" s="102"/>
    </row>
    <row r="635" spans="1:6" s="76" customFormat="1" ht="51">
      <c r="A635" s="271" t="str">
        <f>$A$7</f>
        <v>1.1.1</v>
      </c>
      <c r="B635" s="261" t="s">
        <v>276</v>
      </c>
      <c r="C635" s="262"/>
      <c r="D635" s="263"/>
      <c r="E635" s="101"/>
      <c r="F635" s="102"/>
    </row>
    <row r="636" spans="1:6" s="76" customFormat="1" ht="25.5">
      <c r="A636" s="271"/>
      <c r="B636" s="261"/>
      <c r="C636" s="262" t="s">
        <v>151</v>
      </c>
      <c r="D636" s="272">
        <v>5</v>
      </c>
      <c r="E636" s="101"/>
      <c r="F636" s="102">
        <f>E636*D636</f>
        <v>0</v>
      </c>
    </row>
    <row r="637" spans="1:6" s="76" customFormat="1" ht="25.5">
      <c r="A637" s="271"/>
      <c r="B637" s="261"/>
      <c r="C637" s="262"/>
      <c r="D637" s="272"/>
      <c r="E637" s="101"/>
      <c r="F637" s="102"/>
    </row>
    <row r="638" spans="1:6" s="76" customFormat="1" ht="51">
      <c r="A638" s="271" t="str">
        <f>$A$7</f>
        <v>1.1.1</v>
      </c>
      <c r="B638" s="261" t="s">
        <v>277</v>
      </c>
      <c r="C638" s="262"/>
      <c r="D638" s="263"/>
      <c r="E638" s="101"/>
      <c r="F638" s="102"/>
    </row>
    <row r="639" spans="1:6" s="76" customFormat="1" ht="25.5">
      <c r="A639" s="271"/>
      <c r="B639" s="261"/>
      <c r="C639" s="262" t="s">
        <v>151</v>
      </c>
      <c r="D639" s="272">
        <v>5</v>
      </c>
      <c r="E639" s="101"/>
      <c r="F639" s="102">
        <f>E639*D639</f>
        <v>0</v>
      </c>
    </row>
    <row r="640" spans="1:6" s="76" customFormat="1" ht="25.5">
      <c r="A640" s="271"/>
      <c r="B640" s="261"/>
      <c r="C640" s="262"/>
      <c r="D640" s="272"/>
      <c r="E640" s="101"/>
      <c r="F640" s="102"/>
    </row>
    <row r="641" spans="1:6" s="76" customFormat="1" ht="76.5">
      <c r="A641" s="271" t="str">
        <f>$A$7</f>
        <v>1.1.1</v>
      </c>
      <c r="B641" s="261" t="s">
        <v>278</v>
      </c>
      <c r="C641" s="262"/>
      <c r="D641" s="263"/>
      <c r="E641" s="101"/>
      <c r="F641" s="102"/>
    </row>
    <row r="642" spans="1:6" s="76" customFormat="1" ht="25.5">
      <c r="A642" s="271"/>
      <c r="B642" s="261"/>
      <c r="C642" s="262" t="s">
        <v>411</v>
      </c>
      <c r="D642" s="272">
        <v>240</v>
      </c>
      <c r="E642" s="101"/>
      <c r="F642" s="102">
        <f>E642*D642</f>
        <v>0</v>
      </c>
    </row>
    <row r="643" spans="1:6" s="76" customFormat="1" ht="25.5">
      <c r="A643" s="271"/>
      <c r="B643" s="261"/>
      <c r="C643" s="262"/>
      <c r="D643" s="272"/>
      <c r="E643" s="101"/>
      <c r="F643" s="102"/>
    </row>
    <row r="644" spans="1:6" s="76" customFormat="1" ht="51">
      <c r="A644" s="271" t="str">
        <f>$A$7</f>
        <v>1.1.1</v>
      </c>
      <c r="B644" s="261" t="s">
        <v>279</v>
      </c>
      <c r="C644" s="262"/>
      <c r="D644" s="263"/>
      <c r="E644" s="101"/>
      <c r="F644" s="102"/>
    </row>
    <row r="645" spans="1:6" s="76" customFormat="1" ht="25.5">
      <c r="A645" s="271"/>
      <c r="B645" s="261"/>
      <c r="C645" s="262" t="s">
        <v>164</v>
      </c>
      <c r="D645" s="272">
        <v>1</v>
      </c>
      <c r="E645" s="101"/>
      <c r="F645" s="102">
        <f>E645*D645</f>
        <v>0</v>
      </c>
    </row>
    <row r="646" spans="1:6" s="76" customFormat="1" ht="25.5">
      <c r="A646" s="271"/>
      <c r="B646" s="261"/>
      <c r="C646" s="262"/>
      <c r="D646" s="272"/>
      <c r="E646" s="101"/>
      <c r="F646" s="102"/>
    </row>
    <row r="647" spans="1:6" s="76" customFormat="1" ht="25.5">
      <c r="A647" s="271" t="str">
        <f>$A$7</f>
        <v>1.1.1</v>
      </c>
      <c r="B647" s="261" t="s">
        <v>193</v>
      </c>
      <c r="C647" s="262"/>
      <c r="D647" s="272"/>
      <c r="E647" s="101"/>
      <c r="F647" s="102"/>
    </row>
    <row r="648" spans="1:6" s="76" customFormat="1" ht="25.5">
      <c r="A648" s="279"/>
      <c r="B648" s="261"/>
      <c r="C648" s="262" t="s">
        <v>164</v>
      </c>
      <c r="D648" s="272">
        <v>1</v>
      </c>
      <c r="E648" s="101"/>
      <c r="F648" s="102">
        <f>E648*D648</f>
        <v>0</v>
      </c>
    </row>
    <row r="649" spans="1:6" s="76" customFormat="1" ht="25.5">
      <c r="A649" s="279"/>
      <c r="B649" s="261"/>
      <c r="C649" s="262"/>
      <c r="D649" s="272"/>
      <c r="E649" s="101"/>
      <c r="F649" s="102"/>
    </row>
    <row r="650" spans="1:6" s="76" customFormat="1" ht="26.25">
      <c r="A650" s="275" t="str">
        <f>$A$7</f>
        <v>1.1.1</v>
      </c>
      <c r="B650" s="276" t="s">
        <v>203</v>
      </c>
      <c r="C650" s="277"/>
      <c r="D650" s="278"/>
      <c r="E650" s="107"/>
      <c r="F650" s="108">
        <f>SUM(F627:F648)</f>
        <v>0</v>
      </c>
    </row>
    <row r="651" spans="1:6" s="76" customFormat="1" ht="26.25">
      <c r="A651" s="281"/>
      <c r="B651" s="282"/>
      <c r="C651" s="268"/>
      <c r="D651" s="283"/>
      <c r="E651" s="109"/>
      <c r="F651" s="110"/>
    </row>
    <row r="652" spans="1:6" s="76" customFormat="1" ht="25.5">
      <c r="A652" s="279"/>
      <c r="B652" s="261"/>
      <c r="C652" s="262"/>
      <c r="D652" s="263"/>
      <c r="E652" s="101"/>
      <c r="F652" s="102"/>
    </row>
    <row r="653" spans="1:6" s="76" customFormat="1" ht="26.25">
      <c r="A653" s="264" t="s">
        <v>143</v>
      </c>
      <c r="B653" s="265" t="s">
        <v>280</v>
      </c>
      <c r="C653" s="266"/>
      <c r="D653" s="266"/>
      <c r="E653" s="103"/>
      <c r="F653" s="104"/>
    </row>
    <row r="654" spans="1:6" s="76" customFormat="1" ht="25.5">
      <c r="A654" s="279"/>
      <c r="B654" s="261"/>
      <c r="C654" s="262"/>
      <c r="D654" s="272"/>
      <c r="E654" s="101"/>
      <c r="F654" s="102"/>
    </row>
    <row r="655" spans="1:6" s="76" customFormat="1" ht="76.5">
      <c r="A655" s="271" t="str">
        <f>$A$7</f>
        <v>1.1.1</v>
      </c>
      <c r="B655" s="261" t="s">
        <v>281</v>
      </c>
      <c r="C655" s="262"/>
      <c r="D655" s="263"/>
      <c r="E655" s="101"/>
      <c r="F655" s="102"/>
    </row>
    <row r="656" spans="1:6" s="76" customFormat="1" ht="25.5">
      <c r="A656" s="279"/>
      <c r="B656" s="261"/>
      <c r="C656" s="262" t="s">
        <v>411</v>
      </c>
      <c r="D656" s="272">
        <v>80</v>
      </c>
      <c r="E656" s="101"/>
      <c r="F656" s="102">
        <f>E656*D656</f>
        <v>0</v>
      </c>
    </row>
    <row r="657" spans="1:6" s="76" customFormat="1" ht="25.5">
      <c r="A657" s="279"/>
      <c r="B657" s="261"/>
      <c r="C657" s="262"/>
      <c r="D657" s="272"/>
      <c r="E657" s="101"/>
      <c r="F657" s="102"/>
    </row>
    <row r="658" spans="1:6" s="76" customFormat="1" ht="51">
      <c r="A658" s="271" t="str">
        <f>$A$7</f>
        <v>1.1.1</v>
      </c>
      <c r="B658" s="261" t="s">
        <v>282</v>
      </c>
      <c r="C658" s="262"/>
      <c r="D658" s="263"/>
      <c r="E658" s="101"/>
      <c r="F658" s="102"/>
    </row>
    <row r="659" spans="1:6" s="76" customFormat="1" ht="25.5">
      <c r="A659" s="279"/>
      <c r="B659" s="261"/>
      <c r="C659" s="262" t="s">
        <v>151</v>
      </c>
      <c r="D659" s="272">
        <v>4</v>
      </c>
      <c r="E659" s="101"/>
      <c r="F659" s="102">
        <f>E659*D659</f>
        <v>0</v>
      </c>
    </row>
    <row r="660" spans="1:6" s="76" customFormat="1" ht="25.5">
      <c r="A660" s="279"/>
      <c r="B660" s="261"/>
      <c r="C660" s="262"/>
      <c r="D660" s="272"/>
      <c r="E660" s="101"/>
      <c r="F660" s="102"/>
    </row>
    <row r="661" spans="1:6" s="76" customFormat="1" ht="76.5">
      <c r="A661" s="271" t="str">
        <f>$A$7</f>
        <v>1.1.1</v>
      </c>
      <c r="B661" s="261" t="s">
        <v>283</v>
      </c>
      <c r="C661" s="262"/>
      <c r="D661" s="263"/>
      <c r="E661" s="101"/>
      <c r="F661" s="102"/>
    </row>
    <row r="662" spans="1:6" s="76" customFormat="1" ht="25.5">
      <c r="A662" s="279"/>
      <c r="B662" s="261"/>
      <c r="C662" s="262" t="s">
        <v>164</v>
      </c>
      <c r="D662" s="272">
        <v>1</v>
      </c>
      <c r="E662" s="101"/>
      <c r="F662" s="102">
        <f>E662*D662</f>
        <v>0</v>
      </c>
    </row>
    <row r="663" spans="1:6" s="76" customFormat="1" ht="25.5">
      <c r="A663" s="279"/>
      <c r="B663" s="261"/>
      <c r="C663" s="262"/>
      <c r="D663" s="272"/>
      <c r="E663" s="101"/>
      <c r="F663" s="102"/>
    </row>
    <row r="664" spans="1:6" s="76" customFormat="1" ht="25.5">
      <c r="A664" s="271" t="str">
        <f>$A$7</f>
        <v>1.1.1</v>
      </c>
      <c r="B664" s="261" t="s">
        <v>284</v>
      </c>
      <c r="C664" s="262"/>
      <c r="D664" s="263"/>
      <c r="E664" s="101"/>
      <c r="F664" s="102"/>
    </row>
    <row r="665" spans="1:6" s="76" customFormat="1" ht="25.5">
      <c r="A665" s="279"/>
      <c r="B665" s="261"/>
      <c r="C665" s="262" t="s">
        <v>151</v>
      </c>
      <c r="D665" s="272">
        <v>2</v>
      </c>
      <c r="E665" s="101"/>
      <c r="F665" s="102">
        <f>E665*D665</f>
        <v>0</v>
      </c>
    </row>
    <row r="666" spans="1:6" s="76" customFormat="1" ht="25.5">
      <c r="A666" s="279"/>
      <c r="B666" s="261"/>
      <c r="C666" s="262"/>
      <c r="D666" s="272"/>
      <c r="E666" s="101"/>
      <c r="F666" s="102"/>
    </row>
    <row r="667" spans="1:6" s="76" customFormat="1" ht="25.5">
      <c r="A667" s="271" t="str">
        <f>$A$7</f>
        <v>1.1.1</v>
      </c>
      <c r="B667" s="261" t="s">
        <v>193</v>
      </c>
      <c r="C667" s="262"/>
      <c r="D667" s="272"/>
      <c r="E667" s="101"/>
      <c r="F667" s="102"/>
    </row>
    <row r="668" spans="1:6" s="76" customFormat="1" ht="25.5">
      <c r="A668" s="279"/>
      <c r="B668" s="261"/>
      <c r="C668" s="262" t="s">
        <v>164</v>
      </c>
      <c r="D668" s="272">
        <v>1</v>
      </c>
      <c r="E668" s="101"/>
      <c r="F668" s="102">
        <f>E668*D668</f>
        <v>0</v>
      </c>
    </row>
    <row r="669" spans="1:6" s="76" customFormat="1" ht="25.5">
      <c r="A669" s="279"/>
      <c r="B669" s="261"/>
      <c r="C669" s="262"/>
      <c r="D669" s="263"/>
      <c r="E669" s="101"/>
      <c r="F669" s="102"/>
    </row>
    <row r="670" spans="1:6" s="76" customFormat="1" ht="26.25">
      <c r="A670" s="275" t="str">
        <f>$A$7</f>
        <v>1.1.1</v>
      </c>
      <c r="B670" s="276" t="s">
        <v>203</v>
      </c>
      <c r="C670" s="277"/>
      <c r="D670" s="278"/>
      <c r="E670" s="107"/>
      <c r="F670" s="108">
        <f>SUM(F656:F668)</f>
        <v>0</v>
      </c>
    </row>
    <row r="671" spans="1:6" s="76" customFormat="1" ht="26.25">
      <c r="A671" s="281"/>
      <c r="B671" s="282"/>
      <c r="C671" s="268"/>
      <c r="D671" s="283"/>
      <c r="E671" s="109"/>
      <c r="F671" s="110"/>
    </row>
    <row r="672" spans="1:6" s="76" customFormat="1" ht="26.25">
      <c r="A672" s="264" t="s">
        <v>143</v>
      </c>
      <c r="B672" s="265" t="s">
        <v>285</v>
      </c>
      <c r="C672" s="266"/>
      <c r="D672" s="266"/>
      <c r="E672" s="111"/>
      <c r="F672" s="111"/>
    </row>
    <row r="673" spans="1:6" s="76" customFormat="1" ht="26.25">
      <c r="A673" s="279"/>
      <c r="B673" s="261"/>
      <c r="C673" s="262"/>
      <c r="D673" s="272"/>
      <c r="E673" s="109"/>
      <c r="F673" s="110"/>
    </row>
    <row r="674" spans="1:6" s="76" customFormat="1" ht="102">
      <c r="A674" s="271" t="str">
        <f>$A$7</f>
        <v>1.1.1</v>
      </c>
      <c r="B674" s="261" t="s">
        <v>0</v>
      </c>
      <c r="C674" s="262"/>
      <c r="D674" s="263"/>
      <c r="E674" s="109"/>
      <c r="F674" s="110"/>
    </row>
    <row r="675" spans="1:6" s="76" customFormat="1" ht="25.5">
      <c r="A675" s="279"/>
      <c r="B675" s="261"/>
      <c r="C675" s="262" t="s">
        <v>243</v>
      </c>
      <c r="D675" s="272">
        <v>1</v>
      </c>
      <c r="E675" s="112"/>
      <c r="F675" s="102">
        <f>E675*D675</f>
        <v>0</v>
      </c>
    </row>
    <row r="676" spans="1:6" s="76" customFormat="1" ht="26.25">
      <c r="A676" s="281"/>
      <c r="B676" s="282"/>
      <c r="C676" s="268"/>
      <c r="D676" s="283"/>
      <c r="E676" s="109"/>
      <c r="F676" s="110"/>
    </row>
    <row r="677" spans="1:6" s="76" customFormat="1" ht="26.25">
      <c r="A677" s="264" t="s">
        <v>143</v>
      </c>
      <c r="B677" s="265" t="s">
        <v>1</v>
      </c>
      <c r="C677" s="266"/>
      <c r="D677" s="266"/>
      <c r="E677" s="103"/>
      <c r="F677" s="104"/>
    </row>
    <row r="678" spans="1:6" s="76" customFormat="1" ht="25.5">
      <c r="A678" s="279"/>
      <c r="B678" s="261"/>
      <c r="C678" s="262"/>
      <c r="D678" s="272"/>
      <c r="E678" s="101"/>
      <c r="F678" s="102"/>
    </row>
    <row r="679" spans="1:6" s="76" customFormat="1" ht="51">
      <c r="A679" s="271" t="str">
        <f>$A$7</f>
        <v>1.1.1</v>
      </c>
      <c r="B679" s="261" t="s">
        <v>2</v>
      </c>
      <c r="C679" s="262"/>
      <c r="D679" s="263"/>
      <c r="E679" s="101"/>
      <c r="F679" s="102"/>
    </row>
    <row r="680" spans="1:6" s="76" customFormat="1" ht="25.5">
      <c r="A680" s="279"/>
      <c r="B680" s="261"/>
      <c r="C680" s="262" t="s">
        <v>243</v>
      </c>
      <c r="D680" s="272">
        <v>1</v>
      </c>
      <c r="E680" s="101"/>
      <c r="F680" s="102">
        <f>E680*D680</f>
        <v>0</v>
      </c>
    </row>
    <row r="681" spans="1:6" s="76" customFormat="1" ht="25.5">
      <c r="A681" s="279"/>
      <c r="B681" s="261"/>
      <c r="C681" s="262"/>
      <c r="D681" s="272"/>
      <c r="E681" s="101"/>
      <c r="F681" s="102"/>
    </row>
    <row r="682" spans="1:6" s="76" customFormat="1" ht="51">
      <c r="A682" s="271" t="str">
        <f>$A$7</f>
        <v>1.1.1</v>
      </c>
      <c r="B682" s="261" t="s">
        <v>3</v>
      </c>
      <c r="C682" s="262"/>
      <c r="D682" s="263"/>
      <c r="E682" s="101"/>
      <c r="F682" s="102"/>
    </row>
    <row r="683" spans="1:6" s="76" customFormat="1" ht="25.5">
      <c r="A683" s="279"/>
      <c r="B683" s="261"/>
      <c r="C683" s="262" t="s">
        <v>243</v>
      </c>
      <c r="D683" s="272">
        <v>1</v>
      </c>
      <c r="E683" s="101"/>
      <c r="F683" s="102">
        <f>E683*D683</f>
        <v>0</v>
      </c>
    </row>
    <row r="684" spans="1:6" s="76" customFormat="1" ht="25.5">
      <c r="A684" s="279"/>
      <c r="B684" s="261"/>
      <c r="C684" s="262"/>
      <c r="D684" s="263"/>
      <c r="E684" s="101"/>
      <c r="F684" s="102"/>
    </row>
    <row r="685" spans="1:6" s="76" customFormat="1" ht="26.25">
      <c r="A685" s="275" t="str">
        <f>$A$7</f>
        <v>1.1.1</v>
      </c>
      <c r="B685" s="276" t="s">
        <v>203</v>
      </c>
      <c r="C685" s="277"/>
      <c r="D685" s="278"/>
      <c r="E685" s="107"/>
      <c r="F685" s="108">
        <f>SUM(F680:F683)</f>
        <v>0</v>
      </c>
    </row>
    <row r="686" spans="1:6" s="76" customFormat="1" ht="25.5">
      <c r="A686" s="260"/>
      <c r="B686" s="261"/>
      <c r="C686" s="262"/>
      <c r="D686" s="263"/>
      <c r="E686" s="101"/>
      <c r="F686" s="102"/>
    </row>
    <row r="687" spans="1:6" s="76" customFormat="1" ht="26.25">
      <c r="A687" s="285" t="str">
        <f>A490</f>
        <v>E.</v>
      </c>
      <c r="B687" s="286" t="s">
        <v>4</v>
      </c>
      <c r="C687" s="287"/>
      <c r="D687" s="288"/>
      <c r="E687" s="113"/>
      <c r="F687" s="114"/>
    </row>
    <row r="688" spans="1:6" s="76" customFormat="1" ht="25.5">
      <c r="A688" s="271"/>
      <c r="B688" s="261"/>
      <c r="C688" s="262"/>
      <c r="D688" s="263"/>
      <c r="E688" s="101"/>
      <c r="F688" s="102"/>
    </row>
    <row r="689" spans="1:6" s="77" customFormat="1" ht="26.25">
      <c r="A689" s="258" t="str">
        <f>$A$7</f>
        <v>1.1.1</v>
      </c>
      <c r="B689" s="289" t="str">
        <f>B490</f>
        <v>PRIPREMNI RADOVI</v>
      </c>
      <c r="C689" s="290"/>
      <c r="D689" s="291"/>
      <c r="E689" s="115"/>
      <c r="F689" s="116">
        <f>F501</f>
        <v>0</v>
      </c>
    </row>
    <row r="690" spans="1:6" s="77" customFormat="1" ht="26.25">
      <c r="A690" s="258">
        <f>$A$20</f>
        <v>0</v>
      </c>
      <c r="B690" s="289" t="s">
        <v>5</v>
      </c>
      <c r="C690" s="290"/>
      <c r="D690" s="291"/>
      <c r="E690" s="115"/>
      <c r="F690" s="116">
        <f>F538</f>
        <v>0</v>
      </c>
    </row>
    <row r="691" spans="1:6" s="77" customFormat="1" ht="26.25">
      <c r="A691" s="258" t="s">
        <v>143</v>
      </c>
      <c r="B691" s="289" t="s">
        <v>446</v>
      </c>
      <c r="C691" s="290"/>
      <c r="D691" s="291"/>
      <c r="E691" s="115"/>
      <c r="F691" s="116">
        <f>F548</f>
        <v>0</v>
      </c>
    </row>
    <row r="692" spans="1:6" s="77" customFormat="1" ht="26.25">
      <c r="A692" s="258" t="s">
        <v>143</v>
      </c>
      <c r="B692" s="289" t="s">
        <v>177</v>
      </c>
      <c r="C692" s="290"/>
      <c r="D692" s="291"/>
      <c r="E692" s="115"/>
      <c r="F692" s="116">
        <f>F600</f>
        <v>0</v>
      </c>
    </row>
    <row r="693" spans="1:6" s="77" customFormat="1" ht="26.25">
      <c r="A693" s="258" t="str">
        <f>A670:F670</f>
        <v>1.1.1</v>
      </c>
      <c r="B693" s="289" t="s">
        <v>194</v>
      </c>
      <c r="C693" s="290"/>
      <c r="D693" s="291"/>
      <c r="E693" s="115"/>
      <c r="F693" s="116">
        <f>F622</f>
        <v>0</v>
      </c>
    </row>
    <row r="694" spans="1:6" s="77" customFormat="1" ht="26.25">
      <c r="A694" s="258" t="s">
        <v>143</v>
      </c>
      <c r="B694" s="289" t="s">
        <v>200</v>
      </c>
      <c r="C694" s="290"/>
      <c r="D694" s="291"/>
      <c r="E694" s="115"/>
      <c r="F694" s="116">
        <f>F650</f>
        <v>0</v>
      </c>
    </row>
    <row r="695" spans="1:6" s="77" customFormat="1" ht="26.25">
      <c r="A695" s="258" t="s">
        <v>143</v>
      </c>
      <c r="B695" s="289" t="s">
        <v>280</v>
      </c>
      <c r="C695" s="290"/>
      <c r="D695" s="291"/>
      <c r="E695" s="115"/>
      <c r="F695" s="116">
        <f>F670</f>
        <v>0</v>
      </c>
    </row>
    <row r="696" spans="1:6" s="77" customFormat="1" ht="26.25">
      <c r="A696" s="258" t="s">
        <v>143</v>
      </c>
      <c r="B696" s="289" t="s">
        <v>285</v>
      </c>
      <c r="C696" s="290"/>
      <c r="D696" s="291"/>
      <c r="E696" s="115"/>
      <c r="F696" s="116">
        <f>F675</f>
        <v>0</v>
      </c>
    </row>
    <row r="697" spans="1:6" s="77" customFormat="1" ht="26.25">
      <c r="A697" s="258" t="s">
        <v>143</v>
      </c>
      <c r="B697" s="289" t="s">
        <v>1</v>
      </c>
      <c r="C697" s="290"/>
      <c r="D697" s="291"/>
      <c r="E697" s="115"/>
      <c r="F697" s="116">
        <f>F685</f>
        <v>0</v>
      </c>
    </row>
    <row r="698" spans="1:6" s="77" customFormat="1" ht="26.25">
      <c r="A698" s="258"/>
      <c r="B698" s="292"/>
      <c r="C698" s="290"/>
      <c r="D698" s="293"/>
      <c r="E698" s="115"/>
      <c r="F698" s="116"/>
    </row>
    <row r="699" spans="1:6" s="77" customFormat="1" ht="27" thickBot="1">
      <c r="A699" s="294" t="str">
        <f>A687</f>
        <v>E.</v>
      </c>
      <c r="B699" s="295" t="s">
        <v>245</v>
      </c>
      <c r="C699" s="295"/>
      <c r="D699" s="296"/>
      <c r="E699" s="117"/>
      <c r="F699" s="118">
        <f>SUM(F689:F697)</f>
        <v>0</v>
      </c>
    </row>
    <row r="700" spans="1:6" s="76" customFormat="1" ht="26.25" thickTop="1">
      <c r="A700" s="279"/>
      <c r="B700" s="261"/>
      <c r="C700" s="262"/>
      <c r="D700" s="263"/>
      <c r="E700" s="101"/>
      <c r="F700" s="102"/>
    </row>
    <row r="701" spans="1:6" s="76" customFormat="1" ht="78.75">
      <c r="A701" s="279"/>
      <c r="B701" s="297" t="s">
        <v>6</v>
      </c>
      <c r="C701" s="262"/>
      <c r="D701" s="263"/>
      <c r="E701" s="101"/>
      <c r="F701" s="102"/>
    </row>
    <row r="702" spans="1:6" s="60" customFormat="1" ht="25.5">
      <c r="A702" s="207"/>
      <c r="B702" s="253"/>
      <c r="C702" s="143"/>
      <c r="D702" s="254"/>
      <c r="E702" s="96"/>
      <c r="F702" s="97"/>
    </row>
    <row r="703" spans="1:6" s="60" customFormat="1" ht="25.5">
      <c r="A703" s="144"/>
      <c r="B703" s="151"/>
      <c r="C703" s="143"/>
      <c r="D703" s="146"/>
      <c r="E703" s="94"/>
      <c r="F703" s="95"/>
    </row>
    <row r="704" spans="1:6" s="60" customFormat="1" ht="26.25">
      <c r="A704" s="141"/>
      <c r="B704" s="162" t="s">
        <v>306</v>
      </c>
      <c r="C704" s="163"/>
      <c r="D704" s="164"/>
      <c r="E704" s="119"/>
      <c r="F704" s="120"/>
    </row>
    <row r="705" spans="1:6" s="75" customFormat="1" ht="26.25">
      <c r="A705" s="153" t="s">
        <v>139</v>
      </c>
      <c r="B705" s="154" t="s">
        <v>415</v>
      </c>
      <c r="C705" s="155"/>
      <c r="D705" s="156"/>
      <c r="E705" s="121"/>
      <c r="F705" s="91">
        <f>SUM(F82)</f>
        <v>0</v>
      </c>
    </row>
    <row r="706" spans="1:6" s="75" customFormat="1" ht="26.25">
      <c r="A706" s="153" t="s">
        <v>140</v>
      </c>
      <c r="B706" s="154" t="s">
        <v>416</v>
      </c>
      <c r="C706" s="155"/>
      <c r="D706" s="156"/>
      <c r="E706" s="121"/>
      <c r="F706" s="91">
        <f>SUM(F296)</f>
        <v>0</v>
      </c>
    </row>
    <row r="707" spans="1:6" s="75" customFormat="1" ht="26.25">
      <c r="A707" s="153" t="s">
        <v>423</v>
      </c>
      <c r="B707" s="154" t="s">
        <v>141</v>
      </c>
      <c r="C707" s="155"/>
      <c r="D707" s="156"/>
      <c r="E707" s="121"/>
      <c r="F707" s="91">
        <f>SUM(F383)</f>
        <v>0</v>
      </c>
    </row>
    <row r="708" spans="1:6" s="75" customFormat="1" ht="26.25">
      <c r="A708" s="153" t="s">
        <v>354</v>
      </c>
      <c r="B708" s="154" t="s">
        <v>90</v>
      </c>
      <c r="C708" s="155"/>
      <c r="D708" s="156"/>
      <c r="E708" s="121"/>
      <c r="F708" s="91">
        <f>SUM(F478)</f>
        <v>0</v>
      </c>
    </row>
    <row r="709" spans="1:6" s="75" customFormat="1" ht="27" thickBot="1">
      <c r="A709" s="153" t="s">
        <v>355</v>
      </c>
      <c r="B709" s="154" t="s">
        <v>307</v>
      </c>
      <c r="C709" s="155"/>
      <c r="D709" s="156"/>
      <c r="E709" s="121"/>
      <c r="F709" s="122">
        <f>SUM(F699)</f>
        <v>0</v>
      </c>
    </row>
    <row r="710" spans="1:6" s="75" customFormat="1" ht="27.75" thickBot="1" thickTop="1">
      <c r="A710" s="298"/>
      <c r="B710" s="299" t="s">
        <v>308</v>
      </c>
      <c r="C710" s="300"/>
      <c r="D710" s="301"/>
      <c r="E710" s="123"/>
      <c r="F710" s="91">
        <f>SUM(F705:F709)</f>
        <v>0</v>
      </c>
    </row>
    <row r="711" spans="1:6" s="60" customFormat="1" ht="27" thickBot="1" thickTop="1">
      <c r="A711" s="144"/>
      <c r="B711" s="151"/>
      <c r="C711" s="143"/>
      <c r="D711" s="302" t="s">
        <v>153</v>
      </c>
      <c r="E711" s="124">
        <v>0.25</v>
      </c>
      <c r="F711" s="97">
        <f>F710*0.25</f>
        <v>0</v>
      </c>
    </row>
    <row r="712" spans="1:6" s="75" customFormat="1" ht="27.75" thickBot="1" thickTop="1">
      <c r="A712" s="298"/>
      <c r="B712" s="299" t="s">
        <v>308</v>
      </c>
      <c r="C712" s="300"/>
      <c r="D712" s="301"/>
      <c r="E712" s="123"/>
      <c r="F712" s="91">
        <f>SUM(F710:F711)</f>
        <v>0</v>
      </c>
    </row>
    <row r="713" spans="1:6" ht="16.5" thickTop="1">
      <c r="A713" s="303"/>
      <c r="B713" s="304"/>
      <c r="C713" s="305"/>
      <c r="D713" s="306"/>
      <c r="E713" s="85"/>
      <c r="F713" s="86"/>
    </row>
    <row r="714" spans="1:6" ht="15.75">
      <c r="A714" s="303"/>
      <c r="B714" s="304"/>
      <c r="C714" s="305"/>
      <c r="D714" s="306"/>
      <c r="E714" s="85"/>
      <c r="F714" s="86"/>
    </row>
    <row r="715" spans="1:6" ht="15.75">
      <c r="A715" s="303"/>
      <c r="B715" s="304"/>
      <c r="C715" s="305"/>
      <c r="D715" s="306"/>
      <c r="E715" s="85"/>
      <c r="F715" s="86"/>
    </row>
    <row r="716" spans="1:6" ht="15.75">
      <c r="A716" s="303"/>
      <c r="B716" s="304"/>
      <c r="C716" s="305"/>
      <c r="D716" s="306"/>
      <c r="E716" s="85"/>
      <c r="F716" s="86"/>
    </row>
    <row r="717" spans="1:6" ht="15.75">
      <c r="A717" s="303"/>
      <c r="B717" s="304"/>
      <c r="C717" s="305"/>
      <c r="D717" s="306"/>
      <c r="E717" s="85"/>
      <c r="F717" s="86"/>
    </row>
    <row r="718" spans="1:6" ht="15.75">
      <c r="A718" s="303"/>
      <c r="B718" s="304"/>
      <c r="C718" s="305"/>
      <c r="D718" s="306"/>
      <c r="E718" s="85"/>
      <c r="F718" s="86"/>
    </row>
    <row r="719" spans="1:6" ht="15.75">
      <c r="A719" s="303"/>
      <c r="B719" s="304"/>
      <c r="C719" s="305"/>
      <c r="D719" s="306"/>
      <c r="E719" s="85"/>
      <c r="F719" s="86"/>
    </row>
    <row r="720" spans="1:6" ht="15.75">
      <c r="A720" s="303"/>
      <c r="B720" s="304"/>
      <c r="C720" s="305"/>
      <c r="D720" s="306"/>
      <c r="E720" s="85"/>
      <c r="F720" s="86"/>
    </row>
    <row r="721" spans="1:6" ht="15.75">
      <c r="A721" s="303"/>
      <c r="B721" s="304"/>
      <c r="C721" s="305"/>
      <c r="D721" s="306"/>
      <c r="E721" s="85"/>
      <c r="F721" s="86"/>
    </row>
    <row r="722" spans="1:6" ht="15.75">
      <c r="A722" s="303"/>
      <c r="B722" s="304"/>
      <c r="C722" s="305"/>
      <c r="D722" s="306"/>
      <c r="E722" s="85"/>
      <c r="F722" s="86"/>
    </row>
    <row r="723" spans="1:6" ht="15.75">
      <c r="A723" s="303"/>
      <c r="B723" s="304"/>
      <c r="C723" s="305"/>
      <c r="D723" s="306"/>
      <c r="E723" s="85"/>
      <c r="F723" s="86"/>
    </row>
    <row r="724" spans="1:6" ht="15.75">
      <c r="A724" s="303"/>
      <c r="B724" s="304"/>
      <c r="C724" s="305"/>
      <c r="D724" s="306"/>
      <c r="E724" s="85"/>
      <c r="F724" s="86"/>
    </row>
    <row r="725" spans="1:6" ht="15.75">
      <c r="A725" s="303"/>
      <c r="B725" s="304"/>
      <c r="C725" s="305"/>
      <c r="D725" s="306"/>
      <c r="E725" s="85"/>
      <c r="F725" s="86"/>
    </row>
    <row r="726" spans="1:6" ht="15.75">
      <c r="A726" s="303"/>
      <c r="B726" s="304"/>
      <c r="C726" s="305"/>
      <c r="D726" s="306"/>
      <c r="E726" s="85"/>
      <c r="F726" s="86"/>
    </row>
  </sheetData>
  <sheetProtection password="8A03" sheet="1"/>
  <printOptions/>
  <pageMargins left="0.7874015748031497" right="0.3937007874015748" top="0.5905511811023623" bottom="0.7874015748031497" header="0.5118110236220472" footer="0.6299212598425197"/>
  <pageSetup horizontalDpi="360" verticalDpi="360" orientation="portrait" paperSize="9" scale="46" r:id="rId1"/>
  <headerFooter alignWithMargins="0">
    <oddFooter>&amp;R&amp;"Arial,Podebljano"&amp;8&amp;P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&amp; Co...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Niksic</dc:creator>
  <cp:keywords/>
  <dc:description/>
  <cp:lastModifiedBy>Joso053 PC</cp:lastModifiedBy>
  <cp:lastPrinted>2022-04-29T08:23:30Z</cp:lastPrinted>
  <dcterms:created xsi:type="dcterms:W3CDTF">1999-08-19T19:44:11Z</dcterms:created>
  <dcterms:modified xsi:type="dcterms:W3CDTF">2023-02-16T11:48:06Z</dcterms:modified>
  <cp:category/>
  <cp:version/>
  <cp:contentType/>
  <cp:contentStatus/>
</cp:coreProperties>
</file>