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autoCompressPictures="0"/>
  <mc:AlternateContent xmlns:mc="http://schemas.openxmlformats.org/markup-compatibility/2006">
    <mc:Choice Requires="x15">
      <x15ac:absPath xmlns:x15ac="http://schemas.microsoft.com/office/spreadsheetml/2010/11/ac" url="https://fdarh.sharepoint.com/sites/GospicSTEM/Shared Documents/999 - Finalna dokumentacija/230802 - ISPRAVAK TROŠKOVNIKA/poslao Goran u ovom radim ispravak/"/>
    </mc:Choice>
  </mc:AlternateContent>
  <xr:revisionPtr revIDLastSave="37" documentId="8_{A663B16F-DEA7-42F5-B69D-02F888BA8743}" xr6:coauthVersionLast="47" xr6:coauthVersionMax="47" xr10:uidLastSave="{1F6BB74C-67B6-4C14-B980-C3B4C0778A52}"/>
  <bookViews>
    <workbookView xWindow="-25320" yWindow="-90" windowWidth="25440" windowHeight="15390" xr2:uid="{00000000-000D-0000-FFFF-FFFF00000000}"/>
  </bookViews>
  <sheets>
    <sheet name="G - Naslovna" sheetId="38" r:id="rId1"/>
    <sheet name="G - OU" sheetId="39" r:id="rId2"/>
    <sheet name="Rekapitulacija" sheetId="40" r:id="rId3"/>
    <sheet name="1.0. - R Z R i D" sheetId="5" r:id="rId4"/>
    <sheet name="2.0. - Bravarski radovi" sheetId="29" r:id="rId5"/>
    <sheet name="3.0. - Zidarski radovi" sheetId="15" r:id="rId6"/>
    <sheet name="4.0. - Podopolagački radovi" sheetId="42" r:id="rId7"/>
    <sheet name="5.0. - Keramičarski radovi" sheetId="43" r:id="rId8"/>
    <sheet name="6.0. - Fasadni radovi " sheetId="37" r:id="rId9"/>
    <sheet name="7.0. - Soboslikarski radovi" sheetId="16" r:id="rId10"/>
    <sheet name="8.0. - Oprema" sheetId="44" r:id="rId11"/>
    <sheet name="9.0. - Unutarnja stolarija" sheetId="20" r:id="rId12"/>
    <sheet name="10.0. - Strojarstvo" sheetId="30" r:id="rId13"/>
  </sheets>
  <definedNames>
    <definedName name="_xlnm.Print_Area" localSheetId="3">'1.0. - R Z R i D'!$A$1:$F$245</definedName>
    <definedName name="_xlnm.Print_Area" localSheetId="12">'10.0. - Strojarstvo'!$A$1:$F$134</definedName>
    <definedName name="_xlnm.Print_Area" localSheetId="4">'2.0. - Bravarski radovi'!$A$1:$F$26</definedName>
    <definedName name="_xlnm.Print_Area" localSheetId="5">'3.0. - Zidarski radovi'!$A$1:$F$59</definedName>
    <definedName name="_xlnm.Print_Area" localSheetId="6">'4.0. - Podopolagački radovi'!$A$1:$F$94</definedName>
    <definedName name="_xlnm.Print_Area" localSheetId="7">'5.0. - Keramičarski radovi'!$A$1:$F$33</definedName>
    <definedName name="_xlnm.Print_Area" localSheetId="8">'6.0. - Fasadni radovi '!$A$1:$F$25</definedName>
    <definedName name="_xlnm.Print_Area" localSheetId="9">'7.0. - Soboslikarski radovi'!$A$1:$F$167</definedName>
    <definedName name="_xlnm.Print_Area" localSheetId="10">'8.0. - Oprema'!$A$1:$G$68</definedName>
    <definedName name="_xlnm.Print_Area" localSheetId="11">'9.0. - Unutarnja stolarija'!$A$1:$F$50</definedName>
    <definedName name="_xlnm.Print_Area" localSheetId="0">'G - Naslovna'!$A$1:$D$36</definedName>
    <definedName name="_xlnm.Print_Area" localSheetId="1">'G - OU'!$A$1:$A$208</definedName>
    <definedName name="_xlnm.Print_Area" localSheetId="2">Rekapitulacija!$A$1:$C$19</definedName>
    <definedName name="_xlnm.Print_Titles" localSheetId="3">'1.0. - R Z R i D'!$1:$2</definedName>
    <definedName name="_xlnm.Print_Titles" localSheetId="12">'10.0. - Strojarstvo'!$1:$2</definedName>
    <definedName name="_xlnm.Print_Titles" localSheetId="4">'2.0. - Bravarski radovi'!$1:$2</definedName>
    <definedName name="_xlnm.Print_Titles" localSheetId="5">'3.0. - Zidarski radovi'!$1:$2</definedName>
    <definedName name="_xlnm.Print_Titles" localSheetId="6">'4.0. - Podopolagački radovi'!$1:$2</definedName>
    <definedName name="_xlnm.Print_Titles" localSheetId="7">'5.0. - Keramičarski radovi'!$1:$2</definedName>
    <definedName name="_xlnm.Print_Titles" localSheetId="8">'6.0. - Fasadni radovi '!$1:$2</definedName>
    <definedName name="_xlnm.Print_Titles" localSheetId="9">'7.0. - Soboslikarski radovi'!$1:$2</definedName>
    <definedName name="_xlnm.Print_Titles" localSheetId="10">'8.0. - Oprema'!$1:$2</definedName>
    <definedName name="_xlnm.Print_Titles" localSheetId="11">'9.0. - Unutarnja stolarija'!$1:$2</definedName>
    <definedName name="_xlnm.Print_Titles" localSheetId="0">'G - Naslovna'!$1:$2</definedName>
    <definedName name="_xlnm.Print_Titles" localSheetId="1">'G - OU'!$1:$2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7" i="30" l="1"/>
  <c r="F129" i="30" l="1"/>
  <c r="C15" i="40"/>
  <c r="F183" i="5"/>
  <c r="F22" i="29"/>
  <c r="F54" i="15"/>
  <c r="F241" i="5"/>
  <c r="F239" i="5"/>
  <c r="F26" i="43"/>
  <c r="F64" i="30" l="1"/>
  <c r="F26" i="30"/>
  <c r="F9" i="30"/>
  <c r="F46" i="20"/>
  <c r="F43" i="20"/>
  <c r="F40" i="20"/>
  <c r="F37" i="20"/>
  <c r="F34" i="20"/>
  <c r="F31" i="20"/>
  <c r="F28" i="20"/>
  <c r="F25" i="20"/>
  <c r="F22" i="20"/>
  <c r="G59" i="44"/>
  <c r="G55" i="44"/>
  <c r="G51" i="44"/>
  <c r="G47" i="44"/>
  <c r="G42" i="44"/>
  <c r="G38" i="44"/>
  <c r="G34" i="44"/>
  <c r="G30" i="44"/>
  <c r="G26" i="44"/>
  <c r="G25" i="44"/>
  <c r="G21" i="44"/>
  <c r="G17" i="44"/>
  <c r="F29" i="43"/>
  <c r="F28" i="43"/>
  <c r="D21" i="43"/>
  <c r="F21" i="43" s="1"/>
  <c r="D89" i="42"/>
  <c r="F89" i="42" s="1"/>
  <c r="D66" i="42"/>
  <c r="F66" i="42" s="1"/>
  <c r="D65" i="42"/>
  <c r="F65" i="42" s="1"/>
  <c r="F92" i="42" s="1"/>
  <c r="C6" i="40" s="1"/>
  <c r="F46" i="15"/>
  <c r="F41" i="15"/>
  <c r="F36" i="15"/>
  <c r="F32" i="15"/>
  <c r="F21" i="15"/>
  <c r="F31" i="43" l="1"/>
  <c r="C7" i="40" s="1"/>
  <c r="G66" i="44"/>
  <c r="C11" i="40" s="1"/>
  <c r="F125" i="30" l="1"/>
  <c r="F123" i="30"/>
  <c r="F121" i="30"/>
  <c r="F119" i="30"/>
  <c r="F117" i="30"/>
  <c r="F115" i="30"/>
  <c r="F113" i="30"/>
  <c r="F111" i="30"/>
  <c r="F109" i="30"/>
  <c r="F107" i="30"/>
  <c r="F105" i="30"/>
  <c r="F103" i="30"/>
  <c r="F102" i="30"/>
  <c r="F98" i="30"/>
  <c r="F96" i="30"/>
  <c r="F94" i="30"/>
  <c r="F92" i="30"/>
  <c r="F90" i="30"/>
  <c r="F88" i="30"/>
  <c r="F86" i="30"/>
  <c r="F84" i="30"/>
  <c r="F82" i="30"/>
  <c r="F80" i="30"/>
  <c r="F78" i="30"/>
  <c r="F77" i="30"/>
  <c r="F76" i="30"/>
  <c r="F73" i="30"/>
  <c r="F55" i="30"/>
  <c r="F42" i="30"/>
  <c r="F132" i="30" l="1"/>
  <c r="F162" i="16" l="1"/>
  <c r="F159" i="16"/>
  <c r="F156" i="16"/>
  <c r="F153" i="16"/>
  <c r="F150" i="16"/>
  <c r="F147" i="16"/>
  <c r="F132" i="16"/>
  <c r="F144" i="16"/>
  <c r="F141" i="16"/>
  <c r="F138" i="16"/>
  <c r="F135" i="16"/>
  <c r="F48" i="20" l="1"/>
  <c r="C12" i="40" s="1"/>
  <c r="F24" i="5"/>
  <c r="F186" i="5" l="1"/>
  <c r="F121" i="16"/>
  <c r="F119" i="16"/>
  <c r="F114" i="16"/>
  <c r="F112" i="16"/>
  <c r="F107" i="16"/>
  <c r="F105" i="16"/>
  <c r="F100" i="16"/>
  <c r="F98" i="16"/>
  <c r="F93" i="16"/>
  <c r="F91" i="16"/>
  <c r="F86" i="16"/>
  <c r="F84" i="16"/>
  <c r="F79" i="16"/>
  <c r="F77" i="16"/>
  <c r="F70" i="16"/>
  <c r="F72" i="16"/>
  <c r="F64" i="16"/>
  <c r="F65" i="16"/>
  <c r="F58" i="16"/>
  <c r="F56" i="16"/>
  <c r="F51" i="16"/>
  <c r="F49" i="16"/>
  <c r="F44" i="16"/>
  <c r="F42" i="16"/>
  <c r="F37" i="16"/>
  <c r="F35" i="16"/>
  <c r="F28" i="16"/>
  <c r="F30" i="16"/>
  <c r="F23" i="16"/>
  <c r="F21" i="16"/>
  <c r="F20" i="37"/>
  <c r="F167" i="5"/>
  <c r="F195" i="5" l="1"/>
  <c r="F193" i="5"/>
  <c r="F197" i="5"/>
  <c r="F34" i="5"/>
  <c r="F45" i="5"/>
  <c r="F56" i="5"/>
  <c r="F67" i="5"/>
  <c r="F75" i="5"/>
  <c r="F85" i="5"/>
  <c r="F91" i="5"/>
  <c r="F102" i="5"/>
  <c r="F112" i="5"/>
  <c r="F120" i="5"/>
  <c r="F134" i="5"/>
  <c r="F144" i="5"/>
  <c r="F153" i="5"/>
  <c r="F21" i="37" l="1"/>
  <c r="F19" i="37"/>
  <c r="F18" i="37"/>
  <c r="F23" i="37" l="1"/>
  <c r="C8" i="40" s="1"/>
  <c r="F181" i="5"/>
  <c r="F226" i="5" l="1"/>
  <c r="F225" i="5"/>
  <c r="F221" i="5"/>
  <c r="F220" i="5"/>
  <c r="F216" i="5"/>
  <c r="F215" i="5"/>
  <c r="F122" i="16"/>
  <c r="F120" i="16"/>
  <c r="F115" i="16"/>
  <c r="F113" i="16"/>
  <c r="F108" i="16"/>
  <c r="F106" i="16"/>
  <c r="F101" i="16"/>
  <c r="F99" i="16"/>
  <c r="F94" i="16"/>
  <c r="F92" i="16"/>
  <c r="F87" i="16"/>
  <c r="F85" i="16"/>
  <c r="F80" i="16"/>
  <c r="F78" i="16"/>
  <c r="F73" i="16"/>
  <c r="F71" i="16"/>
  <c r="F66" i="16"/>
  <c r="F63" i="16"/>
  <c r="F59" i="16"/>
  <c r="F57" i="16"/>
  <c r="F52" i="16"/>
  <c r="F50" i="16"/>
  <c r="F45" i="16"/>
  <c r="F43" i="16"/>
  <c r="F38" i="16"/>
  <c r="F36" i="16"/>
  <c r="F31" i="16"/>
  <c r="F29" i="16"/>
  <c r="F209" i="5"/>
  <c r="F207" i="5"/>
  <c r="F205" i="5"/>
  <c r="F203" i="5"/>
  <c r="F201" i="5"/>
  <c r="F199" i="5"/>
  <c r="F180" i="5"/>
  <c r="F179" i="5"/>
  <c r="F178" i="5"/>
  <c r="F237" i="5"/>
  <c r="F22" i="16" l="1"/>
  <c r="F24" i="16"/>
  <c r="F16" i="29" l="1"/>
  <c r="F232" i="5"/>
  <c r="F177" i="5" l="1"/>
  <c r="F176" i="5"/>
  <c r="C14" i="40" l="1"/>
  <c r="F15" i="29" l="1"/>
  <c r="F25" i="29" s="1"/>
  <c r="C4" i="40" s="1"/>
  <c r="F231" i="5" l="1"/>
  <c r="F174" i="5"/>
  <c r="F175" i="5"/>
  <c r="F173" i="5"/>
  <c r="F244" i="5" l="1"/>
  <c r="C3" i="40" s="1"/>
  <c r="F57" i="15"/>
  <c r="C5" i="40" l="1"/>
  <c r="F165" i="16" l="1"/>
  <c r="C9" i="40" s="1"/>
  <c r="C17" i="40" l="1"/>
</calcChain>
</file>

<file path=xl/sharedStrings.xml><?xml version="1.0" encoding="utf-8"?>
<sst xmlns="http://schemas.openxmlformats.org/spreadsheetml/2006/main" count="1184" uniqueCount="630">
  <si>
    <t>Jurjevska ulica 61</t>
  </si>
  <si>
    <t>10 000 Zagreb</t>
  </si>
  <si>
    <t>OIB:</t>
  </si>
  <si>
    <t>MBS:</t>
  </si>
  <si>
    <t>WWW:</t>
  </si>
  <si>
    <t>www.denk-arhitekti.hr</t>
  </si>
  <si>
    <t>EMAIL:</t>
  </si>
  <si>
    <t>info@fda.hr</t>
  </si>
  <si>
    <t>TEL:</t>
  </si>
  <si>
    <t>01 2028 397</t>
  </si>
  <si>
    <t>Investitor:</t>
  </si>
  <si>
    <t>Građevina:</t>
  </si>
  <si>
    <t>Lokacija:</t>
  </si>
  <si>
    <t>Razina razrade:</t>
  </si>
  <si>
    <t>ZOP:</t>
  </si>
  <si>
    <t>Glavni Projektant:</t>
  </si>
  <si>
    <t>Goran Denk mag. ing. arch. - A 4782</t>
  </si>
  <si>
    <t>Odgovorna osoba / direktor:</t>
  </si>
  <si>
    <t>Goran Denk</t>
  </si>
  <si>
    <t>Zagreb, lipanj 2023. g.</t>
  </si>
  <si>
    <t>0 OPĆI UVJETI</t>
  </si>
  <si>
    <t>Sve radove izvesti od materijala propisane kvalitete prema nacrtima, opisu, detaljima, pismenim i usmenim dogovorima, ali sve u okviru ponuđene jedinične cijene. Sve štete učinjene prigodom rada na vlastitim ili tuđim radovima i materijalima imaju se ukloniti na račun počinitelja.</t>
  </si>
  <si>
    <t>Izvođač mora zadovoljavati uvjete stručne osposobljenosti sukladno Zakonu o poslovima i djelatnostima prostornog uređenja i gradnje („Narodne novine“ broj 78/15, 118/18, 110/19)</t>
  </si>
  <si>
    <t>Svi ugrađeni proizvodi moraju biti u skladu sa Zakonom o građevnim proizvodima
(„Narodne novine“ broj 76/13., 30/14., 130/17, 39/19, 118/20).</t>
  </si>
  <si>
    <t>Građevinski proizvodi u usklađenom području moraju biti u skladu sa Tehničkim propisom kojim se utvrđuju tehničke specifikacije za građevne proizvode u usklađenom području („Narodne novine" broj 4/15., 24/15., 93/15, 133/15, 36/16, 58/16, 104/16, 28/17, 88/17, 29/18, 43/19).</t>
  </si>
  <si>
    <t>Ako opis koje stavke dovodi izvođača u sumnju o načinu izvedbe, treba pravovremeno prije predaje ponude tražiti objašnjenje od projektanta: naknadni se prigovori neće uvažiti.</t>
  </si>
  <si>
    <t>Eventualne izmjene materijala te načina izvedbe tokom gradnje moraju se izvršiti isključivo pismenim dogovorom sa projektantom i nadzornim inženjerom.</t>
  </si>
  <si>
    <t>Jedinična cijena sadrži sve nabrojeno kod opisa pojedine grupe radova, te se na taj način vrši i obračun istih. Jedinične cijene primjenjivat će se na izvedene količine bez obzira u kojem postotku iste odstupaju od količine u troškovniku.</t>
  </si>
  <si>
    <t>Ukoliko investitor odluči da se neki rad ne izvodi, izvođač nema pravo na odštetu, ako mu je investitor pravovremeno o tome dao obavijest.</t>
  </si>
  <si>
    <t>Izvedeni radovi moraju u cijelosti odgovarati opisu u troškovniku, a u tu svrhu investitor traži prije početka radova uzorke, te izvedeni radovi moraju istima u cijelosti odgovarati.</t>
  </si>
  <si>
    <t>Svi nekvalitetni radovi i materijali imaju se otkloniti i zamijeniti ispravnima bez bilo kakove obveze za odštetu od strane investitora.</t>
  </si>
  <si>
    <t>Sve mjere i kote iz projekta provjeriti u naravi. Izvođač radova dužan je prije početka radova kontrolirati kote postojećeg terena i objekta. Ukoliko se ukažu eventualne nejednakosti između projekta i stanja na gradilištu, izvođač radova dužan je blagovremeno o tome obavijestiti investitora i projektanta i zatražiti pojedina objašnjenja.</t>
  </si>
  <si>
    <t>Sva kontrola vrši se bez posebne naplate.</t>
  </si>
  <si>
    <t>Jediničnom cijenom treba obuhvatiti sve elemente navedene kako slijedi:</t>
  </si>
  <si>
    <r>
      <t xml:space="preserve">a) </t>
    </r>
    <r>
      <rPr>
        <b/>
        <u/>
        <sz val="11"/>
        <color theme="1"/>
        <rFont val="Arial"/>
        <family val="2"/>
        <charset val="238"/>
      </rPr>
      <t>Materijal</t>
    </r>
  </si>
  <si>
    <t>Pod materijalom podrazumijevaju se svi materijali koji sudjeluju u radnom procesu: kako osnovni materijali, tako i materijali koji ne spadaju u finalni produkt već su samo kao pomoćni. U cijenu je uključena i cijena transportnih troškova bez obzira na prijevozno sredstvo, sa svim prijenosima, utovarima i istovarima, te podizanjima na mjesto ugradbe, kao i uskladištenje i čuvanje na gradilištu od uništenja (prebacivanje, zaštita i sl.). U cijenu je također uključeno i davanje potrebnih uzoraka kod nekih materijala (prema zahtjevu investitora), te svi potrebni certifikati (atesti). Uzorke dostaviti projektantu na uvid i pismeni odabir najmanje 30 dana prije ugradbe.</t>
  </si>
  <si>
    <r>
      <t xml:space="preserve">b) </t>
    </r>
    <r>
      <rPr>
        <b/>
        <u/>
        <sz val="11"/>
        <color theme="1"/>
        <rFont val="Arial"/>
        <family val="2"/>
        <charset val="238"/>
      </rPr>
      <t>Rad</t>
    </r>
  </si>
  <si>
    <t>U kalkulaciju treba uključiti sav rad, kako glavni, tako i pomoćni, te sav unutrašnji transport (kako horizontalni tako i vertikalni). Ujedno treba uključiti i rad oko zaštite gotovih konstrukcija i dijelova objekta od štetnog atmosferskog utjecaja vrućine, hladnoće, vlaženja, prokišnjavanja i sličnog. Sva potrebna čišćenja, kod svih građevinskih i obrtničkih radova, u toku izvođenja, dnevno (nakon završetka rada) uključiti u jedinične cijene stavki, tj, neće se posebno plaćati.</t>
  </si>
  <si>
    <r>
      <t xml:space="preserve">c) </t>
    </r>
    <r>
      <rPr>
        <b/>
        <u/>
        <sz val="11"/>
        <color theme="1"/>
        <rFont val="Arial"/>
        <family val="2"/>
        <charset val="238"/>
      </rPr>
      <t>Izmjere</t>
    </r>
  </si>
  <si>
    <t>Ukoliko nije u pojedinoj stavci dat način rada, ima se izvođač u svemu pridržavati propisa HRN-a za pojedinu vrstu rada, važečih prosječnih normi u građevinarstvu, uputa proizvođača materijala koji se upotrebljava ili ugrađuje, te uputa nadzorne službe naručitelja.</t>
  </si>
  <si>
    <t>Građevinska knjiga, za sve izvedene radove, treba prilikom izrade situacija biti priložena.</t>
  </si>
  <si>
    <t>Građevinska knjiga sadrži sve nacrte, skice i dokaznice za izvedene radove, koji su ujedno i prilog situaciji. Samo potpisana građevinska knjiga, ovjerena od strane nadzorne službe naručitelja, bit će podloga za izradu situacije.</t>
  </si>
  <si>
    <r>
      <t xml:space="preserve">d) </t>
    </r>
    <r>
      <rPr>
        <b/>
        <u/>
        <sz val="11"/>
        <color theme="1"/>
        <rFont val="Arial"/>
        <family val="2"/>
        <charset val="238"/>
      </rPr>
      <t>Zimski i ljetni rad</t>
    </r>
  </si>
  <si>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t>
  </si>
  <si>
    <t>Za vrijeme zimskih, odnosno ljetnih razdoblja izvođač ima štititi objekt od smrzavanja, odnosno od prebrzog sušenja uslijed visokih ljetnih temperatura.</t>
  </si>
  <si>
    <t>U slučaju eventualno nastalih šteta (smrzavanja dijelova) izvođač ih ima otkloniti bez bilo kakve naplate. Ukoliko je temperatura niža od temperature pri kojoj je dozvoljen dotični rad, izvođač snosi punu odgovornost za ispravnost i kvalitetu rada.</t>
  </si>
  <si>
    <t>Analogno vrijedi i za zaštitu radova tokom ljeta od prebrzog sušenja uslijed visoke temperature.</t>
  </si>
  <si>
    <r>
      <t xml:space="preserve">e) </t>
    </r>
    <r>
      <rPr>
        <b/>
        <u/>
        <sz val="11"/>
        <color theme="1"/>
        <rFont val="Arial"/>
        <family val="2"/>
        <charset val="238"/>
      </rPr>
      <t>Cijene</t>
    </r>
  </si>
  <si>
    <t>U jediničnu cijenu rada izvođač treba obuhvatiti i slijedeće radove, koji se neće zasebno platiti kao naknadni rad, i to:</t>
  </si>
  <si>
    <t>* kompletnu režiju gradilišta uključujući dizalice, mostove, mehanizaciju i sl;</t>
  </si>
  <si>
    <t>* organizaciju prostorija i uvjeta zaštite na radu, zaštite od požara, te komfora i higijene zaposlenih;</t>
  </si>
  <si>
    <t>* najamne troškove za posuđenu mehanizaciju, koju izvođač sam ne posjeduje,</t>
  </si>
  <si>
    <t>a potrebna je pri izvođenju radova;</t>
  </si>
  <si>
    <t>* sve troškove utroška vode, električne energije i svih drugih energenata;</t>
  </si>
  <si>
    <t>* nalaganje temelja prije iskopa;</t>
  </si>
  <si>
    <t>* čišćenje ugrađenih elemenata od žbuke i sl;</t>
  </si>
  <si>
    <t>* sva ispitivanja materijala i ishođenje atesta (certifikata);</t>
  </si>
  <si>
    <t>* ispitivanja dimnjaka i ventilacija u svrhu dobivanja potvrde od dimnjačara o ispravnosti istih;</t>
  </si>
  <si>
    <t>* čuvanje radilišta i gradilišta;</t>
  </si>
  <si>
    <t>* uređenje gradilišta po završetku rada, sa otklanjanjem i odvozom otpadaka,</t>
  </si>
  <si>
    <t>šute, ostataka građevinskog materijala, inventara, pomoćnih objekata i sl,</t>
  </si>
  <si>
    <t>sa planiranjem terena na relativnu točnost prema projektu;</t>
  </si>
  <si>
    <t>* kompletno čišćenje građevine: sve podne površine pod keramikom, parketom i slično kao i zidne te svu ostakljenu stolariju, bravariju islično.</t>
  </si>
  <si>
    <t>* uskladištenje materijala i elemenata za obrtničke i instalaterske radove do njihove ugradbe;</t>
  </si>
  <si>
    <t>* osiguranje radova kod osiguravajućeg društva.</t>
  </si>
  <si>
    <t>Nikakvi režijski sati niti posebne naplate po navedenim radovima neće se posebno priznati, jer sve ovo ima biti uključeno u jediničnu cijenu. Prema ovom uvodu, opisu stavaka i grupi radova treba sastaviti jediničnu cijenu za svaku stavku troškovnika.</t>
  </si>
  <si>
    <r>
      <t xml:space="preserve">f) </t>
    </r>
    <r>
      <rPr>
        <b/>
        <u/>
        <sz val="11"/>
        <color theme="1"/>
        <rFont val="Arial"/>
        <family val="2"/>
        <charset val="238"/>
      </rPr>
      <t>Skele</t>
    </r>
  </si>
  <si>
    <t>Sve vrste radnih skela, bez obzira na visinu, ulaze u jediničnu cijenu dotičnog rada (osim za fasaderske radove, gdje je posebno specificirana). Skela mora biti izvedena sukladno svim odredbama Zaštite na radu.</t>
  </si>
  <si>
    <r>
      <t xml:space="preserve">g) </t>
    </r>
    <r>
      <rPr>
        <b/>
        <u/>
        <sz val="11"/>
        <color theme="1"/>
        <rFont val="Arial"/>
        <family val="2"/>
        <charset val="238"/>
      </rPr>
      <t>Ponude</t>
    </r>
  </si>
  <si>
    <r>
      <t xml:space="preserve">Pod </t>
    </r>
    <r>
      <rPr>
        <b/>
        <sz val="11"/>
        <color theme="1"/>
        <rFont val="Arial"/>
        <family val="2"/>
        <charset val="238"/>
      </rPr>
      <t>dobavom</t>
    </r>
    <r>
      <rPr>
        <sz val="11"/>
        <color theme="1"/>
        <rFont val="Arial"/>
        <family val="2"/>
        <charset val="238"/>
      </rPr>
      <t xml:space="preserve"> se podrazumijeva sav glavni (osnovni) materijal, sa svim transportima (fco gradilište, bez obzira na prijevozno sredstvo, svi utovari i istovari) i zavisnim troškovima.</t>
    </r>
  </si>
  <si>
    <r>
      <t xml:space="preserve">Pod </t>
    </r>
    <r>
      <rPr>
        <b/>
        <sz val="11"/>
        <color theme="1"/>
        <rFont val="Arial"/>
        <family val="2"/>
        <charset val="238"/>
      </rPr>
      <t>ugradbom</t>
    </r>
    <r>
      <rPr>
        <sz val="11"/>
        <color theme="1"/>
        <rFont val="Arial"/>
        <family val="2"/>
        <charset val="238"/>
      </rPr>
      <t xml:space="preserve"> se podrazumijeva sav rad potreban za ugradbu, sa svim pomoćnim i veznim materijalima (ljepila, mortovi, vijci, kitovi i sl.), sav unutrašnji transport, te ostalo navedeno pod odrednicom b) Rad.</t>
    </r>
  </si>
  <si>
    <r>
      <t xml:space="preserve">h) </t>
    </r>
    <r>
      <rPr>
        <b/>
        <u/>
        <sz val="11"/>
        <color theme="1"/>
        <rFont val="Arial"/>
        <family val="2"/>
        <charset val="238"/>
      </rPr>
      <t>Izrada probnih uzoraka</t>
    </r>
  </si>
  <si>
    <t>U jediničnu cijenu pojedinih stavaka, uračunati izradu probnog segmenta pročelja sa svim bravarskim stavkama</t>
  </si>
  <si>
    <r>
      <t xml:space="preserve">h) </t>
    </r>
    <r>
      <rPr>
        <b/>
        <u/>
        <sz val="11"/>
        <color theme="1"/>
        <rFont val="Arial"/>
        <family val="2"/>
        <charset val="238"/>
      </rPr>
      <t>Ostalo</t>
    </r>
  </si>
  <si>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takovi radovi imaju biti uračunati u jedinične cijene, tj. neće se posebno plaćati.</t>
  </si>
  <si>
    <t>Obaveza je izvođača provjeriti količine potrebnih materijala (prema projektu, nacrtima, detaljima, izmjeri i stanju na gradilištu i sl.), te naručiti i dobaviti potreban materijal prema vlastitom izračunu, izmjeri, procjeni i stvarnom stanju na gradilištu (ne prema količinama iz ovog troškovnika).</t>
  </si>
  <si>
    <t>Ovaj "Opći opis uz troškovnik" i svi “Opći uvjeti” (obračunsko-tehnički uvjeti i specifikacije) uz pojedine radove sastavni su dio troškovnika i moraju biti priloženi i ovjereni prilikom davanja ponude.</t>
  </si>
  <si>
    <t>OPĆI UVJETI UZ ZEMLJANE RADOVE</t>
  </si>
  <si>
    <t>Prije početka zemljanih radova obavezno iskolčiti gabarite objekta, te po potrebi postaviti druge potrebne oznake, označiti visine, te snimiti postojeći teren radi obračuna količine iskopa.</t>
  </si>
  <si>
    <t>Izvođenje radova na gradilištu započeti tek kada je ono uređeno prema odredbama Pravilnika o zaštiti na radu u građevinarstvu.</t>
  </si>
  <si>
    <t>Sav iskop se mora izvesti točno prema nacrtima, sa potpuno vertikalnim stranama, te vodoravnim dnom, ukoliko u nacrtima nije drugačije predviđeno.</t>
  </si>
  <si>
    <t>Dužnost je izvođača da utvrdi pravi sastav tla, odnosno njegovu kategoriju i ukoliko odstupa od Geotehničkog elaborata i/ili projekta konstrukcije, obavijesti projektanta i nadzornog inžinjera.</t>
  </si>
  <si>
    <t>Planiranje dna širokog iskopa i iskopa za temelje izvesti sa točnošću od ±3 cm, što je uključeno u jediničnu cijenu.</t>
  </si>
  <si>
    <t>Primanje iskopa vrši se u prisustvu nadzornog inžinjera. Iskop na određenu dubinu završiti neposredno prije početka izvedbe temelja, da se ležajna ploha temelja ne bi raskvasila. Dno iskopa odnosno temelja mora se nalaziti na nosivom tlu bez obzira na projektiranu dubinu temeljenja. Eventualno potrebni dodatni iskopi platiti će se prema stvarnim količinama.</t>
  </si>
  <si>
    <t>Izvođač je dužan sav rad oko iskopa (ručnog ili mehaničkog) i to do bilo koje potebne dubine, sa svim potrebnim pomoćnim radovima, kao što je niveliranje i planiranje, nabijanje površine, obrubljivanjestranica, osiguranje od urušavanja, postava potrebne ograde, crpljenje i odstranivanje oborinske ili procjedne vode.</t>
  </si>
  <si>
    <t>U slučaju pojave veće količine podzemne vode izvođač je dužan obavijestiti nadzornog organa radi poduzimanja odgovarajućih mjera.</t>
  </si>
  <si>
    <t>Ako se prilikom iskopa naiđe na zemlju drugog sastava nego što je ispitivanjem terena utvrđeno, izvođač je dužan obavijestiti nadzornog organa i projektanta, radi poduzimanja potrebnih mjera, a postojeći sastav upisati u građevinski dnevnik.</t>
  </si>
  <si>
    <t>Obračun zemljanih radova vrši se po volumenu stvarno izvedenog iskopa ili nasipa u sraslom stanju. Odvoz i dovoz materijala obračunava se također po volumenu gotovog iskopa ili nasipa, bez dodataka na rastresitost materijala. Prije početka radova treba odrediti točno mjesto deponije, odnosno duljinu prijevoza, jer se naknadno povećanje cijene na račun prijevoza neće priznati.</t>
  </si>
  <si>
    <t>Za nasipni sloj ispod betonskih podloga upotrijebiti šljunak koji nema frakcije sitnije od 10 mm. Može se upotrijebiti i tucanik veličine 10-80 mm. Sloj podloge šljunka ili tucanika treba fino isplanirati i nabiti. Kod slučaja gdje je za nasipavanje potrebno dovesti materijal iz pozajmišta, jediničnom cijenom treba obuhvatiti i otvaranje pozajmišta.</t>
  </si>
  <si>
    <t>Ukoliko dođe do zatrpavanja, urušavanja, odrona ili bilo koje druge štete nepažnjom izvođača ( radi nedovoljnog podupiranja, razupiranja ili drugog nedovoljnog osiguranja), izvođač je dužan dovesti iskop u ispravno stanje, odnosno popraviti bez posebne odštete.</t>
  </si>
  <si>
    <t>Ukoliko je izvođač otkopao ispod projektom predviđene temeljne ravnine obavezan je bez naknade popuniti tako nastale šupljine betonom C12/15, do projektirane kote.</t>
  </si>
  <si>
    <t>Zabranjeno je popunjavanje prekopa nasipom šljunka.</t>
  </si>
  <si>
    <t>Obračun izvršiti prema troškovnički opisanim stavkama</t>
  </si>
  <si>
    <t>Jedinična cijena za pojedinu stavku treba sadržavati:</t>
  </si>
  <si>
    <t>* sav rad za iskop;</t>
  </si>
  <si>
    <t>* potrebne razupore za duboke rovove, podupore i mostove za prebacivanje;</t>
  </si>
  <si>
    <t>* nalaganje podruma i temelja;</t>
  </si>
  <si>
    <t>* kod izvedbe nasipa uključivo nabijanje laganim nabijačima i polijevanje vodom;</t>
  </si>
  <si>
    <t>* vartikalno zasijecanje stijena kod iskopa temelja radi betoniranja istih;</t>
  </si>
  <si>
    <t>* odvodnja oborinske vode iz građevne jame;</t>
  </si>
  <si>
    <t>* kod dovoza zemlje iz pozajmišta uključivo iskop sa prevozom, utovarom i</t>
  </si>
  <si>
    <t>istovarom;</t>
  </si>
  <si>
    <t>* sav potreban materijal za iskope viših kategorija terena</t>
  </si>
  <si>
    <t>(eksploziv, kapisle, korda itd.).</t>
  </si>
  <si>
    <t>Obračun iskopanog materijala izvršiti po m3 u sraslom stanju.</t>
  </si>
  <si>
    <t>Ovi uvjeti mijenjaju se ili nadopunjuju pojedinim stavkama troškovnika.</t>
  </si>
  <si>
    <t>OPĆI UVJETI UZ BETONSKE I ARMIRANO - BETONSKE RADOVE</t>
  </si>
  <si>
    <t>Betonske i armirano betonske radove izvesti prema opisu u troškovniku, te u skladu sa važećim normama za armirane i nearmirane betone, prema Tehničkom propisu za betonske konstrukcije („Narodne novine“ broj 139/09., 14/10., 125/10., 136/12.).</t>
  </si>
  <si>
    <t>Sav materijal za izradu betona mora zadovoljavati odgovarajuće propise</t>
  </si>
  <si>
    <t>Pri betoniranju jedne cjelovite betonske, odnosno arm. bet. konstrukcije upotrijebiti isključivo jednu vrstu cementa.</t>
  </si>
  <si>
    <t>Izvođač je dužan dati na ispitivanje betonske uzorke, prema Pravilniku o tehničkim mjerama, bez posebne naplate.</t>
  </si>
  <si>
    <t>Šljunak mora imati propisani granulometrijski sastav, bez organskih primjesa. Za nosive konstrukcije upotrebljava se agregat u granulacijama, osim iznimaka predviđenih u Pravilniku. Ovo se sve analogno odnosi na tucanik i na drobljenac.</t>
  </si>
  <si>
    <t>Beton se mora miješati strojno u minibetonari na gradilištu i to za sve betonske i arm. bet. konstrukcije. Ručno je dozvoljeno miješati jedino male količine nekonstruktivnih dijelova na objektu. Marke betona određuju se prema proračunu.</t>
  </si>
  <si>
    <t>Nabijeni beton se betonira u slojevima od cca 15 cm (treba ga dobro nabijati), a prekide u slojevima vršiti stepenasto. Prekide betoniranja mora odobriti statičar, kao i način izvedbe prekida. Kod betoniranja konstrukcije nakon prekida, prvo treba spojeve očistiti, površinu ohrapaviti, isprati, premazati SN-vezom, a potom betonirati.</t>
  </si>
  <si>
    <t>Beton treba njegovati i štititi, dok nije vezao (u prvih 7 dana), od djelovanja atmosferskih i temperaturnih utjecaja. Za vrijeme ljeta treba ga dobro polijevati vodom (kako ne bi na površini nastalo sušenje prije vezivanja), od djelovanja kiše treba ga pokriti, a u zimi od smrzavanja treba ga štititi slojem pijeska ili na koji drugi način (izolacija).</t>
  </si>
  <si>
    <t>Sve eventualno ispucane, nepravilne i deformirane dijelove konstrukcije ukloniti i zamijeniti novima, bez prava naplate. Kod betoniranja kompliciranih i statički važnih konstrukcija, treba prethodno pozvati statičara da pregleda armaturu.</t>
  </si>
  <si>
    <t>Odstupanja od dimenzija gotovih elemenata koji se ne žbukaju moraju biti unutar 1 0/00, u bilo kojem smjeru, za jednu etažu. Za žbukane dijelove odstupanja mogu biti maksimalno 0,5 % na etažu. Troškovi sanacije dijelova izvedenih van ovih kriterija padaju na teret izvođača.</t>
  </si>
  <si>
    <t>Nadzorni inženjer ima pravo izvršiti izvanredno ispitivanje betona, tj. uzeti seriju kocaka i dati ih na ispitivanje.</t>
  </si>
  <si>
    <t>U cijenu uračunati svu potrebnu skelu sa prilazima, mostovima i sl, za potrebe betoniranja.</t>
  </si>
  <si>
    <t>Jedinična cijena betonskih i armirano betonskih radova sadržava:</t>
  </si>
  <si>
    <t>* dobavu sveg potrebnog materijala sa transportom na gradilište;</t>
  </si>
  <si>
    <t>* sav potreban rad uključujući unutrašnji transport;</t>
  </si>
  <si>
    <t>* zaštitu betonskih i arm. bet. konstrukcija od djelovanja atmosferilija i</t>
  </si>
  <si>
    <t>temperaturnih utjecaja;</t>
  </si>
  <si>
    <t>* sve potrebne skele, uključujući podupiranje, učvršćenje, prilaze, mostove itd, te</t>
  </si>
  <si>
    <t>skidanje oplate (koje nisu obuhvaćene tesarskim radovima i sl.);</t>
  </si>
  <si>
    <t>* ubacivanje betona u oplatu;</t>
  </si>
  <si>
    <t>* vlaženje i premazivanje oplate i mazanje kalupa;</t>
  </si>
  <si>
    <t>* poduzimanje mjera po HTZ i drugim postojećim propisima;</t>
  </si>
  <si>
    <t>* dovođenje vode, plina i struje od priključaka na gradilištu do mjesta potrošnje;</t>
  </si>
  <si>
    <t>* isporuka pogonskog materijala;</t>
  </si>
  <si>
    <t>* čišćenje nakon završenih radova</t>
  </si>
  <si>
    <t>* popravak neravnina na elementima u glatkoj oplati</t>
  </si>
  <si>
    <t>* zatvaranje rupa, otvora , montažnih spojeva, šliceva oko instalacija i sl.</t>
  </si>
  <si>
    <t>Ovi opći uvjeti mijenjaju se ili nadopunjuju opisom pojedine stavke troškovnika.</t>
  </si>
  <si>
    <t>OPĆI UVJETI UZ ARMIRAČKE RADOVE</t>
  </si>
  <si>
    <t>Sječenje i savijanje željeza vrši se točno po nacrtu savijanja. Prije početka betoniranja armaturu pregledava nadzorni inženjer investitora, a kod složenijih konstrukcija statičar. Željezo po planu savijanja mora biti iz jednog komada, ne smiju se spajati 2 ili 3 veća komada. Iznimno se mogu profili veći od f 14 mm nastavljati na preklop od 50 cm, ili varenjem na sraz, prema odgovarajućim propisima, uz obaveznu kontrolu i ispitivanje vara od strane instituta za varenje. Prije betoniranja željezo dobro očistiti, povezati te podložiti. Upisom u građ. dnevnik od strane nadzornog inženjera ili statičara može se započeti sa betoniranjem.</t>
  </si>
  <si>
    <t>Jedinična cijena armiračkih radova sadrži:</t>
  </si>
  <si>
    <t>* dobavu svog potrebnog materijala sa transportom na gradilište;</t>
  </si>
  <si>
    <t>* sav potreban rad uključivo unutrašnji transport, te alat za ručnu ili strojnu</t>
  </si>
  <si>
    <t>obradu (sječenje, savijanje);</t>
  </si>
  <si>
    <t>* postavljanje armature na mjesto ugradbe sa vezanjem, podmetačima,</t>
  </si>
  <si>
    <t>privremenim povezivanjem međusobno i za oplatu;</t>
  </si>
  <si>
    <t>* čišćenje armature od hrđe, masnoće i ostalih nečistoća;</t>
  </si>
  <si>
    <t>* isporuka pogonskog materijala</t>
  </si>
  <si>
    <t>* ugradba prefabriciranih nastavaka posebno se obračunava, ali se izvodi</t>
  </si>
  <si>
    <t>uz armiračke radove.</t>
  </si>
  <si>
    <t>Preciznost postave prema HRN.</t>
  </si>
  <si>
    <t>(razmaci i preklopi).</t>
  </si>
  <si>
    <t>ASFALTERSKI RADOVI</t>
  </si>
  <si>
    <t xml:space="preserve">Izrada nosivog sloja mehanički zbijenog kamenog agregata izvodi se nakon izvršenog skidanja humusa, i iskopa postojećeg tampona. Iskop postojećeg terena, tj. iskop do predviđene dubine ovisi o kvaliteti postojećeg tla. Tek nakon iskopa i uređenja posteljice ( traženi modul zbijenosti posteljice od min. 30 N/mm2 ) može se pristupiti izradi nasipa od šljunka ili drobljenog kamenog materijala, te izradi tamponskog sloja od šljunka ili drobljenog kamenog materijala tucanika, u svemu prema opisu stavke troškovnika. Na osnovi iskustva, predvidivog prometnog opterećenja ( lako-srednje prometno opterećenje ) i tipova cestovnih konstrukcija koji se upotrebljavaju na području Grada Gospića za slične radove i slična prometna opterećenja, pretpostavljenog
koeficijenta nosivosti posteljice CBR, kao i zahtjeva od minimum 60 kN osovinske nosivosti koje je nakon
izvedenog iskopa i pregleda iskopa potrebno usvojiti ili korigirati prema stvarnoj nosivosti temeljnog tla. </t>
  </si>
  <si>
    <t>Debljine pojedinih slojeva kolničke konstrukcije:</t>
  </si>
  <si>
    <t xml:space="preserve">gornji sloj asfalta - gornji AC 11 50/70 AG4 M2  : 5,0 cm
donji nosivi sloj - tamponski šljunak ili tucanik : 35.0 cm
uređena posteljica </t>
  </si>
  <si>
    <t>Nosivi sloj kolničke konstrukcije treba imati min Ms=100 MN/m2. Nosivi sloj od zrnatog kamenog materijala može se na uređenoj posteljici raditi navoženjem zrnatog kamenog materijala i razastiranjem pomoću grejdera, te zbijanjem i razastiranjem zrnatog kamenog materijala pomoću razastirača (finišera) i zbijanjem. U oba slučaja određena se količina materijala razastire s takvim nadvišenjem da se nakon zbijanja dobije sloj projektirane debljine, što se određuje na pokusnoj dionici. U radu treba paziti da ne dođe do segregacije zrnatog materijala.</t>
  </si>
  <si>
    <t xml:space="preserve">Dogodi li se to, segregirana mjesta treba zamijeniti homogenim materijalom. </t>
  </si>
  <si>
    <t>Prije zbijanja i tijekom zbijanja treba regulirati vlažnost materijala tako da bude oko optimalne vlage određene po normi HRN U.B1.038. Zbijanje počinje nakon završenog planiranja i profiliranja. Zbijanje se obavlja vibracijskim strojevima: vibropločama, kompaktorima, vibrovaljcima ili valjcima s gumenim kotačima, kombiniranim valjcima s gumenim i metalnim kotačima, posebno ili u kombinaciji. Potrebno je obavljati ispitivanja  tijekom izrade nosivog sloja od zrnatog kamenog materijala.</t>
  </si>
  <si>
    <t>Vrsta i obim investitorskih i izvođačkih kontrolnih radnji i ispitivanja radova i materijala ugrađenih u asfaltne slojeve kolničke konstrukcije određuju se u ovisnosti o projektno određenom razredu nadzora: 
• razred nadzora III lako i vrlo lako prometno opterećenje 
• razred nadzora II srednje i teško prometno opterećenje 
• razred nadzora I vrlo i izuzetno teško prometno opterećenje, aerodromske operativne površine i autoceste bez obzira na prometno opterećenje</t>
  </si>
  <si>
    <t>Izvođačku kontrolu kvalitete provodi i osigurava Izvođač. Laboratorij koji provodi izvođačku kontrolu kvalitete mora raspolagati potrebitom umjerenom laboratorijskim opremom, pogodnim laboratorijskim prostorom i kompetentnim osobljem za provedbu ispitivanja navedenih u priloženim tablicama. Voditelj Izvođačke kontrole kvalitete mora imati položen stručni ispit u strukovnom području graditeljstva za obavljanje poslova ispitivanja i potvrđivanja sukladnosti pri Ministarstvu prostornog uređenja i graditeljstva.</t>
  </si>
  <si>
    <t xml:space="preserve">Investitorsku kontrolu kvalitete provodi Investitor. </t>
  </si>
  <si>
    <t xml:space="preserve">Investitorska kontrola kvalitete počinje ispitivanjima provedenim na probnoj dionici uzimanjem paralelnih uzoraka sa probne dionice. Za provedbu Investitorske kontrole kvalitete Investitor mora angažirati laboratorij akreditiran prema HRV EN/ISO 17025 u području ispitivanja asfalta, bitumena i agregata (za sve metode propisane za pojedini obim nadzora prema tablicama), a vodeće laboratorijsko osoblje odgovorno za provedbu investitorske kontrole kvalitete mora imati položen stručni ispit u strukovnom području graditeljstva za obavljanje poslova ispitivanja i potvrđivanja sukladnosti pri Ministarstvu prostornog uređenja i graditeljstva.  </t>
  </si>
  <si>
    <t xml:space="preserve"> REKAPITULACIJA</t>
  </si>
  <si>
    <t>1.0.</t>
  </si>
  <si>
    <t>RADOVI ZAŠTITE RUŠENJA I DEMONTAŽE</t>
  </si>
  <si>
    <t>2.0.</t>
  </si>
  <si>
    <t>BRAVARSKI RADOVI</t>
  </si>
  <si>
    <t>3.0.</t>
  </si>
  <si>
    <t>ZIDARSKI RADOVI</t>
  </si>
  <si>
    <t>4.0.</t>
  </si>
  <si>
    <t>PODOPOLAGAČKI RADOVI</t>
  </si>
  <si>
    <t>5.0.</t>
  </si>
  <si>
    <t>KERAMIČARSKI RADOVI</t>
  </si>
  <si>
    <t>6.0.</t>
  </si>
  <si>
    <t>FASADNI RADOVI</t>
  </si>
  <si>
    <t>7.0.</t>
  </si>
  <si>
    <t>SOBOSLIKARSKI RADOVI</t>
  </si>
  <si>
    <t>8.0.</t>
  </si>
  <si>
    <t>OPREMA</t>
  </si>
  <si>
    <t>9.0.</t>
  </si>
  <si>
    <t>UNUTARNJA STOLARIJA</t>
  </si>
  <si>
    <t>11.0.</t>
  </si>
  <si>
    <t>STROJARSTVO</t>
  </si>
  <si>
    <t>0 G.O. RADOVI SVEUKUPNO</t>
  </si>
  <si>
    <t>R.Br.</t>
  </si>
  <si>
    <t xml:space="preserve">Opis </t>
  </si>
  <si>
    <t>J. mj.</t>
  </si>
  <si>
    <t>Količina</t>
  </si>
  <si>
    <t>Jedinčna c.</t>
  </si>
  <si>
    <t>Ukupna c.</t>
  </si>
  <si>
    <t>RADOVI ZAŠTITE, RUŠENJA I DEMONTAŽE</t>
  </si>
  <si>
    <t>DEMONTAŽE</t>
  </si>
  <si>
    <t>1.1.</t>
  </si>
  <si>
    <t>Skladištenje pokretne opreme</t>
  </si>
  <si>
    <t>Uklanjanje mobilijara prema dogovoru s investitorom.
U cijenu uključeno pažljivo uklanjanje opreme te utovar, odvoz i skladištenje u osiguranom prostoru ili odvoz na deponij od strane izvođača,  struganje i čišćenje od ostataka materijala te upotreba radne i zaštitne skele.</t>
  </si>
  <si>
    <t>Obračun po kompletu do potpune gotovosti</t>
  </si>
  <si>
    <t>1.1.1.</t>
  </si>
  <si>
    <t xml:space="preserve">Učionica za trening OOD-ova </t>
  </si>
  <si>
    <t>Mobiljar predviđen za uklanjanje uključuje:</t>
  </si>
  <si>
    <t xml:space="preserve">        Konferencijski stol: 24 sjedeća mjesta</t>
  </si>
  <si>
    <t xml:space="preserve">        Konferencijske stolice: 26 kom.</t>
  </si>
  <si>
    <t xml:space="preserve">        Uredski stol</t>
  </si>
  <si>
    <t xml:space="preserve">        Stol</t>
  </si>
  <si>
    <t xml:space="preserve">        te ostalo u skladu s dogovorom s investitorom</t>
  </si>
  <si>
    <t>komplet</t>
  </si>
  <si>
    <t>1.1.2.</t>
  </si>
  <si>
    <t>Tesla</t>
  </si>
  <si>
    <t>1.1.2.1</t>
  </si>
  <si>
    <t>Tesla predavaonica</t>
  </si>
  <si>
    <t xml:space="preserve">        Nosać zastave: 2 kom.</t>
  </si>
  <si>
    <t xml:space="preserve">        Pomoćni stolić</t>
  </si>
  <si>
    <t xml:space="preserve">        Uredska stolica</t>
  </si>
  <si>
    <r>
      <rPr>
        <sz val="10"/>
        <rFont val="Arial"/>
        <family val="2"/>
      </rPr>
      <t>komplet</t>
    </r>
    <r>
      <rPr>
        <b/>
        <sz val="10"/>
        <rFont val="Arial"/>
        <family val="2"/>
      </rPr>
      <t xml:space="preserve"> </t>
    </r>
  </si>
  <si>
    <t>1.1.2.2.</t>
  </si>
  <si>
    <t>Tesla lab 1</t>
  </si>
  <si>
    <t xml:space="preserve">        Stol i stolica</t>
  </si>
  <si>
    <t xml:space="preserve">        Krevet</t>
  </si>
  <si>
    <t xml:space="preserve">        Noćni ormarić</t>
  </si>
  <si>
    <t xml:space="preserve">        Dvokrilni garderobni ormar</t>
  </si>
  <si>
    <t xml:space="preserve">        Ormarić za TV</t>
  </si>
  <si>
    <t xml:space="preserve">        Karniše za zavjese</t>
  </si>
  <si>
    <t>1.1.2.3.</t>
  </si>
  <si>
    <t>Tesla lab 2</t>
  </si>
  <si>
    <t>1.1.2.4.</t>
  </si>
  <si>
    <t>Tesla lab 3</t>
  </si>
  <si>
    <t xml:space="preserve">        Zidne police </t>
  </si>
  <si>
    <t xml:space="preserve">        Dvokrilni ormar</t>
  </si>
  <si>
    <t xml:space="preserve">        Ormarić</t>
  </si>
  <si>
    <t xml:space="preserve">        Uredski stol i stolica</t>
  </si>
  <si>
    <t xml:space="preserve">        Stol i stolice</t>
  </si>
  <si>
    <t>1.1.2.5.</t>
  </si>
  <si>
    <t>Spremište za lab 1 i 2</t>
  </si>
  <si>
    <t xml:space="preserve">        Ogledalo</t>
  </si>
  <si>
    <t xml:space="preserve">        Šipka za zavjesu za tuš</t>
  </si>
  <si>
    <t xml:space="preserve">        Polica</t>
  </si>
  <si>
    <t>1.1.3.</t>
  </si>
  <si>
    <t>Hodnik</t>
  </si>
  <si>
    <t xml:space="preserve">        Jednokrilni ormar</t>
  </si>
  <si>
    <t xml:space="preserve">        Zidno ogledalo</t>
  </si>
  <si>
    <t xml:space="preserve">        Pomoćni stol</t>
  </si>
  <si>
    <t xml:space="preserve">        Ormarić+vješanje</t>
  </si>
  <si>
    <t>1.1.4.</t>
  </si>
  <si>
    <t>Predsoblje</t>
  </si>
  <si>
    <t xml:space="preserve">        Zidni plakati s okvirima: 8 kom.</t>
  </si>
  <si>
    <t>1.1.5.</t>
  </si>
  <si>
    <t xml:space="preserve">VR </t>
  </si>
  <si>
    <t>1.1.5.1.</t>
  </si>
  <si>
    <t>VR Predavaonica</t>
  </si>
  <si>
    <t>Pomoćni stol: 9 kom.</t>
  </si>
  <si>
    <t>Stolice: 40 kom.</t>
  </si>
  <si>
    <t>Ormarić: 3 kom.</t>
  </si>
  <si>
    <t>Stalak za vješanje</t>
  </si>
  <si>
    <t>1.1.5.2.</t>
  </si>
  <si>
    <t>VR lab 1</t>
  </si>
  <si>
    <t xml:space="preserve">        Regal: 2 kom.</t>
  </si>
  <si>
    <t xml:space="preserve">        Stakleni kutni stol</t>
  </si>
  <si>
    <t xml:space="preserve">        Stalak za vješanje</t>
  </si>
  <si>
    <t>1.1.5.3.</t>
  </si>
  <si>
    <t>VR lab 2</t>
  </si>
  <si>
    <t xml:space="preserve">        Stolice: 9 kom.</t>
  </si>
  <si>
    <t>1.1.6.</t>
  </si>
  <si>
    <r>
      <rPr>
        <b/>
        <sz val="10"/>
        <rFont val="Arial"/>
        <family val="2"/>
      </rPr>
      <t>Robo</t>
    </r>
  </si>
  <si>
    <t>1.1.6.1.</t>
  </si>
  <si>
    <t>Robo lab 1</t>
  </si>
  <si>
    <t xml:space="preserve">        Stolice: 8 kom.</t>
  </si>
  <si>
    <t xml:space="preserve">        Ormar</t>
  </si>
  <si>
    <t xml:space="preserve">        Sofa</t>
  </si>
  <si>
    <t xml:space="preserve">        Nosać zastave</t>
  </si>
  <si>
    <t>1.1.6.2.</t>
  </si>
  <si>
    <t>Robo lab 2</t>
  </si>
  <si>
    <t>Robo lab 3</t>
  </si>
  <si>
    <t xml:space="preserve">        Dvokrilni ormar: 2 kom.</t>
  </si>
  <si>
    <t xml:space="preserve">        Stol: 5 kom.</t>
  </si>
  <si>
    <t xml:space="preserve">        Zidne police</t>
  </si>
  <si>
    <t>1.2.</t>
  </si>
  <si>
    <t>DEMONTAŽA KUPAONSKE GALANTERIJE</t>
  </si>
  <si>
    <t xml:space="preserve">Napomena:
Pažljiva demontaža i zaštita opreme kupaone i kuhinje zamatenjem u foliju s pohranom na lokaciju po izboru investitora ili odvoz na gradski deponij. </t>
  </si>
  <si>
    <t>1.2.2.5.</t>
  </si>
  <si>
    <t>a)</t>
  </si>
  <si>
    <t>WC školjka s vodokotlićem</t>
  </si>
  <si>
    <t>b)</t>
  </si>
  <si>
    <t>umivaonik</t>
  </si>
  <si>
    <t>c)</t>
  </si>
  <si>
    <t xml:space="preserve"> tuš kada</t>
  </si>
  <si>
    <t>d)</t>
  </si>
  <si>
    <t>mješalica za vodu umivaonika te zidna mješalica za vodu kade s izlijevom, podžbuknom armaturom te šipkom držača zidne slušalice</t>
  </si>
  <si>
    <t>e)</t>
  </si>
  <si>
    <t>sva sitna ugrađena sanitarna oprema kao npr. držači papira, sapuna, ručnika i ostalo nenavedeno.</t>
  </si>
  <si>
    <t>1.3.</t>
  </si>
  <si>
    <t>DEMONTAŽA UNUTRAŠNJE STOLARIJE</t>
  </si>
  <si>
    <t>Napomena:
Pažljiva demontaža unutrašnje stolarije, prema dolje navedenoj specifikaciji, komplet s dovratnicima, pragovima i pokrovnim letvicama. 
Demontirani materijal zaštititi i deponirati u objektu na mjesto određeno od strane investitora, u suprotnom odvesti na gradski deponij.</t>
  </si>
  <si>
    <r>
      <t>vrata Učionice za trening OOD-ova / jednokrilna zaokretna vrata, građevinski otvor 85/210</t>
    </r>
    <r>
      <rPr>
        <b/>
        <sz val="10"/>
        <color rgb="FFFF0000"/>
        <rFont val="Arial"/>
        <family val="2"/>
        <charset val="238"/>
      </rPr>
      <t xml:space="preserve"> </t>
    </r>
    <r>
      <rPr>
        <sz val="10"/>
        <rFont val="Arial"/>
        <family val="2"/>
        <charset val="238"/>
      </rPr>
      <t>cm</t>
    </r>
  </si>
  <si>
    <t>kom.</t>
  </si>
  <si>
    <t>vrata Tesla predavaonice / dvokrilna zaokretna vrata, građevinski otvor 154/210 cm</t>
  </si>
  <si>
    <t>vrata između hodnika i Tesla labosa 1 i 2 /jednokrilna zaokretna vrata sa nadsvjetlom, građevinski otvor 100/260 cm</t>
  </si>
  <si>
    <t>vrata spremišta za lab 2 /jednokrilna zaokretna vrata sa nadsvjetlom, građevinski otvor 81/260 cm</t>
  </si>
  <si>
    <t>vrata hodnika i prostora koji ne ulazi u obuhvat /jednokrilna zaokretna vrata, građevinski otvor 100/207 cm</t>
  </si>
  <si>
    <t>f)</t>
  </si>
  <si>
    <t>vrata predsoblja /jednokrilna zaokretna vrata, građevinski otvor 100/202 cm</t>
  </si>
  <si>
    <t>g)</t>
  </si>
  <si>
    <t>vrata spremišta za lab 1 /jednokrilna zaokretna vrata sa nadsvjetlom, građevinski otvor 82/260 cm</t>
  </si>
  <si>
    <t>h)</t>
  </si>
  <si>
    <t>vrata tesla labosa 3 /jednokrilna zaokretna vrata sa nadsvjetlom, građevinski otvor 100/280 cm</t>
  </si>
  <si>
    <t>i)</t>
  </si>
  <si>
    <t>sobna vrata /jednokrilna zaokretna vrata, građevinski otvor 90/210 cm</t>
  </si>
  <si>
    <t>1.6.</t>
  </si>
  <si>
    <t>UKLANJANJE LAMINATA</t>
  </si>
  <si>
    <t xml:space="preserve">Napomena:
Pažljivo uklanjanje postojećeg poda završno obloženog laminatom. Stavka obuhvaća rad, zaštitu poda, te sav horizontalni i vertikalni transport i odlaganje šute na deponij. Obračun po m2 uklonjene površine. Točne količine uklonjenog materijala izvođač je dužan prikazati u građevinskoj knjizi.
</t>
  </si>
  <si>
    <t>1.6.2.2.</t>
  </si>
  <si>
    <r>
      <t>m</t>
    </r>
    <r>
      <rPr>
        <vertAlign val="superscript"/>
        <sz val="10"/>
        <color theme="1"/>
        <rFont val="Arial"/>
        <family val="2"/>
        <charset val="238"/>
      </rPr>
      <t>2</t>
    </r>
  </si>
  <si>
    <t>1.6.2.3.</t>
  </si>
  <si>
    <t>1.6.3.</t>
  </si>
  <si>
    <t>1.6.5.1.</t>
  </si>
  <si>
    <t>VR predavaonica</t>
  </si>
  <si>
    <t>1.6.5.2.</t>
  </si>
  <si>
    <t>1.6.6.1.</t>
  </si>
  <si>
    <t>1.6.6.2.</t>
  </si>
  <si>
    <t>1.6.6.3.</t>
  </si>
  <si>
    <t>1.7.</t>
  </si>
  <si>
    <t>UKLANJANJE KERAMIČKIH PLOČICA</t>
  </si>
  <si>
    <t>1.7.2.5.</t>
  </si>
  <si>
    <t>Spremište za lab 1</t>
  </si>
  <si>
    <t>površina podne obloge</t>
  </si>
  <si>
    <t>površina zidne obloge</t>
  </si>
  <si>
    <t>1.7.2.6.</t>
  </si>
  <si>
    <t>Spremište za lab 2</t>
  </si>
  <si>
    <t>1.7.7.</t>
  </si>
  <si>
    <t>Terasa</t>
  </si>
  <si>
    <t>duljina sokla</t>
  </si>
  <si>
    <r>
      <t>m</t>
    </r>
    <r>
      <rPr>
        <sz val="10"/>
        <color theme="1"/>
        <rFont val="Calibri"/>
        <family val="2"/>
      </rPr>
      <t>¹</t>
    </r>
  </si>
  <si>
    <t>1.8.</t>
  </si>
  <si>
    <t>RUŠENJE PREGRDNIH ZIDOVA-OPEKA</t>
  </si>
  <si>
    <t>a</t>
  </si>
  <si>
    <r>
      <rPr>
        <b/>
        <sz val="10"/>
        <color theme="1"/>
        <rFont val="Arial"/>
        <family val="2"/>
        <charset val="238"/>
      </rPr>
      <t>POZ 1</t>
    </r>
    <r>
      <rPr>
        <sz val="10"/>
        <color theme="1"/>
        <rFont val="Arial"/>
        <family val="2"/>
        <charset val="238"/>
      </rPr>
      <t xml:space="preserve"> - Zid d=15cm/h=337 cm, između postojeće sobe Hodnik i sobe Tesla predavaonica</t>
    </r>
  </si>
  <si>
    <t>b</t>
  </si>
  <si>
    <r>
      <rPr>
        <b/>
        <sz val="10"/>
        <color theme="1"/>
        <rFont val="Arial"/>
        <family val="2"/>
        <charset val="238"/>
      </rPr>
      <t>POZ 2</t>
    </r>
    <r>
      <rPr>
        <sz val="10"/>
        <color theme="1"/>
        <rFont val="Arial"/>
        <family val="2"/>
        <charset val="238"/>
      </rPr>
      <t xml:space="preserve"> - Zid d=15cm/h=295 cm, između postojeće prostorije VR lab 1 i VR lab 2</t>
    </r>
  </si>
  <si>
    <t>1.9.</t>
  </si>
  <si>
    <t>RUŠENJE PREGRADNIH ZIDOVA-GK</t>
  </si>
  <si>
    <t xml:space="preserve">
Rušenje postojećeg pregradnog zida od gips kartonskih ploća. 
U cijenu uključiti  razbijanje i drobljenje materijala te odvoz na gradski deponij.</t>
  </si>
  <si>
    <r>
      <rPr>
        <b/>
        <sz val="10"/>
        <color theme="1"/>
        <rFont val="Arial"/>
        <family val="2"/>
        <charset val="238"/>
      </rPr>
      <t>POZ 3</t>
    </r>
    <r>
      <rPr>
        <sz val="10"/>
        <color theme="1"/>
        <rFont val="Arial"/>
        <family val="2"/>
        <charset val="238"/>
      </rPr>
      <t xml:space="preserve"> - Zid d=14cm/h=215 cm, između postojeće sobe "Hodnik" i sobe "Tesla predavaonica"</t>
    </r>
  </si>
  <si>
    <t>1.10.</t>
  </si>
  <si>
    <t>UKLANJANJE SPOMEN KUTIJA</t>
  </si>
  <si>
    <t>drvena kutija dimenzija 117x117x200cm</t>
  </si>
  <si>
    <t>RADOVI ZAŠTITE, RUŠENJA I DEMONTAŽE UKUPNO:</t>
  </si>
  <si>
    <t>ČELIČNO-MONTAŽNI/BRAVARSKI RADOVI</t>
  </si>
  <si>
    <t>NAPOMENE:
- Pri vršenju bravarskih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vidjeti na licu mjesta.</t>
  </si>
  <si>
    <t>2.1.</t>
  </si>
  <si>
    <t>Ugradnja čeličnih traverzi - HEA</t>
  </si>
  <si>
    <t>Učionica za trening OOD-ova</t>
  </si>
  <si>
    <r>
      <t>d=175m¹    h=210m</t>
    </r>
    <r>
      <rPr>
        <sz val="10"/>
        <color theme="1"/>
        <rFont val="Calibri"/>
        <family val="2"/>
      </rPr>
      <t>¹</t>
    </r>
  </si>
  <si>
    <r>
      <t>d=100m¹    h=115m</t>
    </r>
    <r>
      <rPr>
        <sz val="10"/>
        <color theme="1"/>
        <rFont val="Calibri"/>
        <family val="2"/>
      </rPr>
      <t>¹</t>
    </r>
  </si>
  <si>
    <r>
      <t>d=80m¹    h=218m</t>
    </r>
    <r>
      <rPr>
        <sz val="10"/>
        <color theme="1"/>
        <rFont val="Calibri"/>
        <family val="2"/>
      </rPr>
      <t>¹</t>
    </r>
  </si>
  <si>
    <r>
      <t>d=116m¹    h=116m</t>
    </r>
    <r>
      <rPr>
        <sz val="10"/>
        <color theme="1"/>
        <rFont val="Calibri"/>
        <family val="2"/>
      </rPr>
      <t>¹</t>
    </r>
  </si>
  <si>
    <r>
      <t>d=120m¹    h=116m</t>
    </r>
    <r>
      <rPr>
        <sz val="10"/>
        <color theme="1"/>
        <rFont val="Calibri"/>
        <family val="2"/>
      </rPr>
      <t>¹</t>
    </r>
  </si>
  <si>
    <r>
      <t>d=200m¹    h=80m</t>
    </r>
    <r>
      <rPr>
        <sz val="10"/>
        <color theme="1"/>
        <rFont val="Calibri"/>
        <family val="2"/>
      </rPr>
      <t>¹</t>
    </r>
  </si>
  <si>
    <t>Čelično-montažni/ Bravarski radovi UKUPNO:</t>
  </si>
  <si>
    <t>Zatvaranje i fina zidarska obrada otvora nakon radova na izvodu elektroinstalacija,  hidroinstalaicja I strojarskih instalacija</t>
  </si>
  <si>
    <t>U cijenu uključiti sav rad, materijal i transport. Obračun po učinjenom poslu.</t>
  </si>
  <si>
    <t>m¹</t>
  </si>
  <si>
    <t>Zidarska obrada špaleta vrata i prozora</t>
  </si>
  <si>
    <t>Obrada špaleta š=25cm, nakon demontaže postojećih I ugradnje novih vrata I prozora.
U cijenu uključiti sav rad, materijal i transport. Obračun po učinjenom poslu.</t>
  </si>
  <si>
    <t>ZIDARSKI RADOVI UKUPNO:</t>
  </si>
  <si>
    <t>netto površina podne obloge</t>
  </si>
  <si>
    <t>netto duljina rubne trake</t>
  </si>
  <si>
    <t>površina potrebna za lakiranje</t>
  </si>
  <si>
    <t>Tesla predavonica</t>
  </si>
  <si>
    <t>PODPOLAGAČKI RADOVI UKUPNO:</t>
  </si>
  <si>
    <t>5.1.</t>
  </si>
  <si>
    <t>netto duljina sokla</t>
  </si>
  <si>
    <t>KERAMIČARSKI RADOVI UKUPNO:</t>
  </si>
  <si>
    <t>Sva bojanja i ličenja potrebno je izvesti isključivo na suhim, čistim, ravnim ili ravnomjerno zakrivljenim i odmašćenim plohama. Prije početka radova potrebno je pregledati podlogu a kod većih oštećenja ili zamašćenja na isto upozoriti nadzornog inženjera te radove odmah prekinuti dok se podloga odgovarajuće ne pripremi. Manja oštećenja izvođač treba dovesti u potrebno stanje brušenjem i kitanjem nakon čega je neizostavno potrebno gletanje. Sve gore navedeno potrebno je uključiti u jediničnu cijenu.</t>
  </si>
  <si>
    <t xml:space="preserve">Prilikom izvođenja radova izvođač treba zaštititi sve susjedne plohe i dijelove konstrukcije na takav način da ne dođe do njihovog prljanja ili oštećenja, što treba biti uključeno u jediničnu cijenu. Ukoliko do prljanja ili oštećenja ipak dođe, izvođač isto treba sanirati na vlastiti trošak.                                                                                                                                                                                                  </t>
  </si>
  <si>
    <t>6.3.</t>
  </si>
  <si>
    <t>U cijeni su potrebne predradnje: impregnacija, kitanje, brušenje i gletanje.</t>
  </si>
  <si>
    <t>6.1.7.</t>
  </si>
  <si>
    <t xml:space="preserve"> - površina AB stropa</t>
  </si>
  <si>
    <t xml:space="preserve"> - površina GK stropa</t>
  </si>
  <si>
    <t xml:space="preserve"> - površina AB / Zidanog zida</t>
  </si>
  <si>
    <t xml:space="preserve"> - površina GK zida</t>
  </si>
  <si>
    <t>FASADNI RADOVI UKUPNO:</t>
  </si>
  <si>
    <t>7.1.</t>
  </si>
  <si>
    <t>Dobava materijala te bojanje stropova i unutarnjih zidova disperzivnim bojama</t>
  </si>
  <si>
    <t>U cijeni su potrebne predradnje: impregnacija, kitanje, brušenje i gletanje - razina kvalitete obrade površina: K3</t>
  </si>
  <si>
    <t>Tonovi po naknadnom odabiru (zidovi nisu bijeli).</t>
  </si>
  <si>
    <t>Laka radna skela je u cijeni.</t>
  </si>
  <si>
    <t>Visina rada do 280 (300) cm</t>
  </si>
  <si>
    <t>SOBOSLIKARSKI RADOVI UKUPNO:</t>
  </si>
  <si>
    <t>Šifra</t>
  </si>
  <si>
    <t>OPREMA UKUPNO:</t>
  </si>
  <si>
    <t xml:space="preserve">UNUTARNJA STOLARIJA   </t>
  </si>
  <si>
    <t>9.1.</t>
  </si>
  <si>
    <t>Unutarnja vrata</t>
  </si>
  <si>
    <t>UNUTARNJA STOLARIJA UKUPNO:</t>
  </si>
  <si>
    <t>RADOVI NA STROJARSTVU UKUPNO:</t>
  </si>
  <si>
    <t>te ostalo u skladu s dogovorom s investitorom</t>
  </si>
  <si>
    <t xml:space="preserve">Demontaža postojećih sanitarnih  uređaja i opreme (wc, kada) u sanitarnom čvoru te blindirnje cjevovoda. Sve prema zatečenom stanju kod izvedbe: u cijenu uračunata demontaža sa odvozom na deponij i blindiranje cjevovoda.  Obračun po broju sanitarnih čvorova. </t>
  </si>
  <si>
    <t xml:space="preserve">Nabava materijala, izrada i postava HEA čeličnih traverzi (S235), prema dolje navedenoj specifikaciji. U stavku uračunati postavljanje vijka Ǿ 12/30 cm i podložne čelične pločice debljine t=10 mm, (S235).  U stavku uračunati izradu ležišta za čelične traverze u postojećim zidovima i sav rad i materijal s dopremom. Prije početka radova izvođač je dužan provjeriti točne dimenzije elemenata. U cijenu uključena sva spojna sredstva i podložne pločice. </t>
  </si>
  <si>
    <t>POZ 1, zid d=20 cm - HEA 200, duljine 140 cm</t>
  </si>
  <si>
    <t>POZ 2, zid d=20 cm - HEA 200, duljine 140 cm</t>
  </si>
  <si>
    <t>3.1.</t>
  </si>
  <si>
    <t>3.2.</t>
  </si>
  <si>
    <t>Dobava materijala te bojanje vanjskog fasadanog zida Terase</t>
  </si>
  <si>
    <t>ELEKTROINSTALACIJE i RASVJETA</t>
  </si>
  <si>
    <t>Jed. c.</t>
  </si>
  <si>
    <t>2.2.</t>
  </si>
  <si>
    <t>9.2.</t>
  </si>
  <si>
    <t>7.2.</t>
  </si>
  <si>
    <t>Dobava šablona / naljepnica te aplikacija Stencil ukrasnih grafika na zidove prostorija</t>
  </si>
  <si>
    <t>- Grafika  60x60 cm</t>
  </si>
  <si>
    <t>STROJARSKI RADOVI</t>
  </si>
  <si>
    <t>Demontaža postojeće vanjske i unutarnje jedinice klime zajedno s odvozom i propisnim zbrinjavanjem demontirane opreme izvan objekta, u krugu max 10 km (u reciklažno dvorište).</t>
  </si>
  <si>
    <t>kpl</t>
  </si>
  <si>
    <t>INSTALACIJA SUSTAVA HLAĐENJA</t>
  </si>
  <si>
    <t>Tehničke karakteristike uređaja:</t>
  </si>
  <si>
    <t>kom</t>
  </si>
  <si>
    <t>Broj 1 na nacrtima</t>
  </si>
  <si>
    <t>Unutarnja  jedinica multi split sustava sa maskom  predviđena za  montažu na zid, opremljena ventilatorom, izmjenjivačom topline s direktnom ekspanzijom freona, te svim potrebnim elementima za zaštitu, kontrolu i regulaciju uređaja i temperature.</t>
  </si>
  <si>
    <t>Uređaj je opremljen wi-fi modulom koji omogućava kontrolu i nadzor uređaja u bilo kojem trenutku sa bilo kojeg mjesta.</t>
  </si>
  <si>
    <t>Predizolirane bakrene cijevi u kolutu za freonsku instalaciju plinske i tekuće faze namjenjene za rashladni medij R32 . U kompletu sa spojnicama i koljenima, spojnim i pričvrsnim materijalom. Cijevi moraju biti odmašćene, očišćene i osušene prije ugradnje. 
Cijevi vođene vanjskom prostoru zaštićene anti-UV aluminijskum filmom</t>
  </si>
  <si>
    <t>Cu Ø 6,35 mm</t>
  </si>
  <si>
    <t>m</t>
  </si>
  <si>
    <t>Cu Ø 9,52 mm</t>
  </si>
  <si>
    <t>Cu Ø 12,7 mm</t>
  </si>
  <si>
    <t>Ispitivanje cjevovoda na nepropusnost inertnim plinom  u trajanju od 48 sati</t>
  </si>
  <si>
    <t>Dobava tipskih sifona za odvoda kondenzata prije spoja na izljevno mjesto</t>
  </si>
  <si>
    <t>Vakumirati sustav te je potrebno dopuniti sustav sa R32. Dopunjavanje vršiti u dogovoru i prema uputama ovlaštenog servisa proizvođača opreme.</t>
  </si>
  <si>
    <t>Bušenje potrebnih građevinskih prodora kroz postojeće zidove za prolazak predizoliranih bakrenih cijevi u kolutu za freonsku instalaciju</t>
  </si>
  <si>
    <t>Sitno potrošni materijal potreban za ugradnju sve gore navedene opreme do potpune pogonske funkcionalnosti kao paljena žica, žica za zavarivanje, kisik, acetilen, argon, ostali plinovi, elektrode za elektrolučno zavarivanje, rezne i brusne ploče, , vijci  za lim, sidreni vijci,  tipli, kistovi, boje, razrjeđivač, silikonski i drugi kitovi, neoprenska i ostala ljepila, gips ili slična punila, obujmice, šelne, podložne pločice, rascijepljene podložne pločice ,  pričvrsni materijal, proturne cijevi,  okruglo željezo, plosnato željezo, navojne šipke, čelične perforirane trake za zavješenja, vijci, matice, gorivo za pogon alata, pribor za ovijes unutarnjih jedinica i ostali nespecificirani materijal potreban za montažu i uzemljenje</t>
  </si>
  <si>
    <t xml:space="preserve">Transport opreme, alata i materijala na gradilište, te odvoz preostalog materijala i alata s gradilišta. </t>
  </si>
  <si>
    <t xml:space="preserve">Montaža kompletne instalacije do potpune pogonske i funkcionalne gotovosti, uključivo građevinske radove, primopredaju, potrebne ateste, upute za rukovanje i obuku , te jamstvene listove. </t>
  </si>
  <si>
    <t xml:space="preserve">Troškovi ovlaštenog servisa proizvođača opreme za puštanje u rad istih uz prethodnu kontrolu svih izvedenih radova relevantnih za funkciju. Izdavanje protokola o puštanju u rad. </t>
  </si>
  <si>
    <t>Pripremno - završni radovi na gradilištu</t>
  </si>
  <si>
    <t>f 100</t>
  </si>
  <si>
    <t>f 250</t>
  </si>
  <si>
    <t>Komplet br. 2, vanjske rešetke za zidne rupe, DN 200 mm</t>
  </si>
  <si>
    <t>Izrada svih potrebnih građevinskih radova prlikom izrade građevinskih otvora kroz zidove, te eventualno protupožarno brtvljenje protupožarnim kitom i sanacija istih.2 prodora Ø250</t>
  </si>
  <si>
    <t>Izmjena pozicije postojećeg radijatora do 1 m udaljenosti.  U cijeni rad, sav potrošni materijal te punjenje i pražnjenje sustava.</t>
  </si>
  <si>
    <t xml:space="preserve">Podloga </t>
  </si>
  <si>
    <t>Dobava, doprema potrebnog materijala i izvedba izravanavajućeg sloja za ugradbu podne obloge. U cijenu uključen sav rad i materijal.</t>
  </si>
  <si>
    <r>
      <t xml:space="preserve">Oznaka prostorija : </t>
    </r>
    <r>
      <rPr>
        <b/>
        <sz val="11"/>
        <rFont val="Calibri"/>
        <family val="2"/>
        <scheme val="minor"/>
      </rPr>
      <t>1, 2, 3, 4, 5 , 6, 13, 14,15, 16, 18, Terasa</t>
    </r>
  </si>
  <si>
    <t>Obračun po m² obrađene podloge</t>
  </si>
  <si>
    <r>
      <t>m</t>
    </r>
    <r>
      <rPr>
        <sz val="11"/>
        <rFont val="Calibri"/>
        <family val="2"/>
      </rPr>
      <t>²</t>
    </r>
  </si>
  <si>
    <t>Gletanje gips-kartonskih zidova u dva sloja</t>
  </si>
  <si>
    <t xml:space="preserve">Dobava potrebnog materijala i gletanje gipskartonskih zidova. U cijenu uključena potrebna radna skela te sav rad i materijal.
Rad na visini od 3.0m. </t>
  </si>
  <si>
    <t xml:space="preserve">U jediničnu cijenu po m² površine ulazi:          </t>
  </si>
  <si>
    <t xml:space="preserve">- Impregnacija prije gletanja, Gletanje površina 2x, brušenje i međufazno brušenje dok se ne postigne potpuno glatka ploha. U cijeni je odstranjenje svih eventualnih kvržica i neravnina.       </t>
  </si>
  <si>
    <t xml:space="preserve">-  Temeljni premaz impregnacijom   </t>
  </si>
  <si>
    <t>Obračun po m²</t>
  </si>
  <si>
    <t xml:space="preserve"> a) gletanje u dva sloja sa impregnacijom</t>
  </si>
  <si>
    <t>Ukupno :</t>
  </si>
  <si>
    <t>3.3.</t>
  </si>
  <si>
    <t>Obračun po m¹ do potpune gotovosti</t>
  </si>
  <si>
    <t>3.4.</t>
  </si>
  <si>
    <t>Formiranje 3 stube uz Tesla predavaonicu</t>
  </si>
  <si>
    <r>
      <t>m</t>
    </r>
    <r>
      <rPr>
        <vertAlign val="superscript"/>
        <sz val="10"/>
        <color theme="1"/>
        <rFont val="Arial"/>
        <family val="2"/>
      </rPr>
      <t>3</t>
    </r>
  </si>
  <si>
    <t>DOBAVA I POSTAVA VINIL PODNE OBLOGE</t>
  </si>
  <si>
    <t>Obračun po m² podne obloge</t>
  </si>
  <si>
    <t>Obračun po m¹ rubne trake</t>
  </si>
  <si>
    <t>Ukupno podne obloge :</t>
  </si>
  <si>
    <t>Ukupno rubne trake :</t>
  </si>
  <si>
    <t>5.2.</t>
  </si>
  <si>
    <t>BRUŠENJE I LAKIRANJE  PARKETA</t>
  </si>
  <si>
    <t>Trokrako strojno brušenje, kitanje i  lakiranje postojećeg hrastovog parketa, polu mat lakom u tri sloja. U cijenu uračunat sav potreban materijal, rad do potpune gotovosti.</t>
  </si>
  <si>
    <t>Ukupno  :</t>
  </si>
  <si>
    <t>6.1.</t>
  </si>
  <si>
    <t>Dobava i postava podnih keramičkih pločica spremište</t>
  </si>
  <si>
    <r>
      <t>m</t>
    </r>
    <r>
      <rPr>
        <vertAlign val="superscript"/>
        <sz val="10"/>
        <color theme="1"/>
        <rFont val="Arial"/>
        <family val="2"/>
      </rPr>
      <t>2</t>
    </r>
  </si>
  <si>
    <t>m²</t>
  </si>
  <si>
    <t>6.2.</t>
  </si>
  <si>
    <t>Dobava i postava podnih keramičkih pločica na terasi</t>
  </si>
  <si>
    <t>Dobava i ugradnja žaluzina</t>
  </si>
  <si>
    <t>Obračun po komadu</t>
  </si>
  <si>
    <t>9.2.1.</t>
  </si>
  <si>
    <t>9.2.2.</t>
  </si>
  <si>
    <t>9.2.3.</t>
  </si>
  <si>
    <t>9.2.4.</t>
  </si>
  <si>
    <t>9.2.5.</t>
  </si>
  <si>
    <t>9.2.6.</t>
  </si>
  <si>
    <t>9.2.7.</t>
  </si>
  <si>
    <t>9.2.8.</t>
  </si>
  <si>
    <t>9.2.9.</t>
  </si>
  <si>
    <t>9.2.10.</t>
  </si>
  <si>
    <t>9.2.11.</t>
  </si>
  <si>
    <t>U stavci se obračunava dobava i ugradnja stavke i potrebnog materijala za kompletiranje stavke, istovar i skladištenje te transport na mjesto montaže, montaža, uključeni sav materijal za montažu te odnošenje ambalaže.
Ventilacijske rešetke ugraditi u spremištima.</t>
  </si>
  <si>
    <t>10.0.</t>
  </si>
  <si>
    <t>oznaka u nacrtu: S-01</t>
  </si>
  <si>
    <t>oznaka u nacrtu: S-02</t>
  </si>
  <si>
    <r>
      <rPr>
        <b/>
        <sz val="10"/>
        <rFont val="Arial"/>
        <family val="2"/>
      </rPr>
      <t xml:space="preserve">vrata Učionice za trening OOD-ova </t>
    </r>
    <r>
      <rPr>
        <sz val="10"/>
        <rFont val="Arial"/>
        <family val="2"/>
      </rPr>
      <t xml:space="preserve">
jednokrilna zaokretna vrata, 
građevinski otvor 85/210</t>
    </r>
    <r>
      <rPr>
        <b/>
        <sz val="10"/>
        <color rgb="FFFF0000"/>
        <rFont val="Arial"/>
        <family val="2"/>
      </rPr>
      <t xml:space="preserve"> </t>
    </r>
    <r>
      <rPr>
        <sz val="10"/>
        <rFont val="Arial"/>
        <family val="2"/>
      </rPr>
      <t>cm</t>
    </r>
  </si>
  <si>
    <r>
      <rPr>
        <b/>
        <sz val="10"/>
        <rFont val="Arial"/>
        <family val="2"/>
      </rPr>
      <t>vrata Tesla predavaonice</t>
    </r>
    <r>
      <rPr>
        <sz val="10"/>
        <rFont val="Arial"/>
        <family val="2"/>
      </rPr>
      <t xml:space="preserve">
dvokrilna zaokretna vrata
građevinski otvor 154/210 cm</t>
    </r>
  </si>
  <si>
    <r>
      <rPr>
        <b/>
        <sz val="10"/>
        <rFont val="Arial"/>
        <family val="2"/>
      </rPr>
      <t>vrata Tesla LABa</t>
    </r>
    <r>
      <rPr>
        <sz val="10"/>
        <rFont val="Arial"/>
        <family val="2"/>
      </rPr>
      <t xml:space="preserve">
 jednokrilna zaokretna vrata sa nadsvjetlom, građevinski otvor 100/260 cm</t>
    </r>
  </si>
  <si>
    <t>oznaka u nacrtu: S-03</t>
  </si>
  <si>
    <r>
      <rPr>
        <b/>
        <sz val="10"/>
        <rFont val="Arial"/>
        <family val="2"/>
      </rPr>
      <t>vrata spremišta Tesla LABa</t>
    </r>
    <r>
      <rPr>
        <sz val="10"/>
        <rFont val="Arial"/>
        <family val="2"/>
      </rPr>
      <t xml:space="preserve">
jednokrilna zaokretna vrata sa nadsvjetlom, građevinski otvor 81/260 cm</t>
    </r>
  </si>
  <si>
    <t>oznaka u nacrtu: S-05</t>
  </si>
  <si>
    <t>oznaka u nacrtu: S-06</t>
  </si>
  <si>
    <t>oznaka u nacrtu: S-08</t>
  </si>
  <si>
    <t>oznaka u nacrtu: S-09</t>
  </si>
  <si>
    <t>oznaka u nacrtu: S-10</t>
  </si>
  <si>
    <r>
      <rPr>
        <b/>
        <sz val="10"/>
        <rFont val="Arial"/>
        <family val="2"/>
      </rPr>
      <t>vrata hodnika</t>
    </r>
    <r>
      <rPr>
        <sz val="10"/>
        <rFont val="Arial"/>
        <family val="2"/>
      </rPr>
      <t xml:space="preserve">
jednokrilna zaokretna vrata, 
građevinski otvor 100/207 cm</t>
    </r>
  </si>
  <si>
    <r>
      <rPr>
        <b/>
        <sz val="10"/>
        <rFont val="Arial"/>
        <family val="2"/>
      </rPr>
      <t>vrata predsoblja</t>
    </r>
    <r>
      <rPr>
        <sz val="10"/>
        <rFont val="Arial"/>
        <family val="2"/>
      </rPr>
      <t xml:space="preserve">
jednokrilna zaokretna vrata, građevinski otvor 100/202 cm</t>
    </r>
  </si>
  <si>
    <t>oznaka u nacrtu: S-04 S-07</t>
  </si>
  <si>
    <r>
      <rPr>
        <b/>
        <sz val="10"/>
        <rFont val="Arial"/>
        <family val="2"/>
      </rPr>
      <t>vrata Tesla LABa 3</t>
    </r>
    <r>
      <rPr>
        <sz val="10"/>
        <rFont val="Arial"/>
        <family val="2"/>
      </rPr>
      <t xml:space="preserve">
jednokrilna zaokretna vrata sa nadsvjetlom, građevinski otvor 100/280 cm</t>
    </r>
  </si>
  <si>
    <r>
      <rPr>
        <b/>
        <sz val="10"/>
        <rFont val="Arial"/>
        <family val="2"/>
      </rPr>
      <t xml:space="preserve">vrata VR LABa </t>
    </r>
    <r>
      <rPr>
        <sz val="10"/>
        <rFont val="Arial"/>
        <family val="2"/>
      </rPr>
      <t xml:space="preserve">
sobna vrata 
jednokrilna zaokretna vrata, 
građevinski otvor 90/210 cm</t>
    </r>
  </si>
  <si>
    <r>
      <rPr>
        <b/>
        <sz val="10"/>
        <rFont val="Arial"/>
        <family val="2"/>
      </rPr>
      <t>vrata Tesla Predavaonice</t>
    </r>
    <r>
      <rPr>
        <sz val="10"/>
        <rFont val="Arial"/>
        <family val="2"/>
      </rPr>
      <t xml:space="preserve">
klizna vrata </t>
    </r>
  </si>
  <si>
    <t>Dobava i ugradnja unutarnjih aluminijskih žaluzina, sive / srebrne boje, za zaštitu od direktnog ulaza svjetlosti odnosno za zaštitu od pogleda. Pokretanje ručno: špagica uz PVC palicu.</t>
  </si>
  <si>
    <t xml:space="preserve">Izrada, transport i montaža vrata zajedno sa dovratnikom, kompletnim okovom, kvakama te pragom.  </t>
  </si>
  <si>
    <t xml:space="preserve">Otvor vrata obavezno uskladiti s postojećim otvorom - izmjera na licu mjesta je u cijeni i obvezna. </t>
  </si>
  <si>
    <t xml:space="preserve">Pante sa mogućnošću podešavanja. </t>
  </si>
  <si>
    <t>Za klizna vrata koja kližu na zid predviđa se ugradnja tipskog seta za klizna vrata sa maskom u tonu krila.</t>
  </si>
  <si>
    <t>Vrata opremiti dovoljnim brojem panti, kvakom,  cilindar bravom s 3 ključa, prag u ravnini, podnim odbojnikom i svom popratnom opremom.</t>
  </si>
  <si>
    <t>Sastav krila od MDF ploče i punoplošne lijepljene folije u boji po izboru projektanta</t>
  </si>
  <si>
    <t>Postava podnih keramičkih pločica u spremištu 1 i 2 s prethodnim hidroizolacijskim premazom. 
Pločice se prema shemi polaganja postavljaju na prethodno pripremljenu podlogu cementnim fleksibilnim ljepilom (razred C2TE S1),  te se fugiraju poboljšanom fugir masom sa dodacima za vodoodbojnost i sprječavanje pojave plijesni u boji prema odabiru arhitekta. Brtvljenje spojeva izvesti silikonskom masom.  U jedinične cijene uključen je sav potrebni vezni i brtveni materijal, te čišćenje keramike nakon opločenja i fugiranja od ostataka ljepila i fugir mase.</t>
  </si>
  <si>
    <t>Dobava pločica 60 x 60 cm i oblaganje podova sanitarija gres pločicama punoplošno lijepljenim u fleksibilno građevinsko ljepilo.
Jedinična cijena sadrži i sva potrebna izrezivanja, potrebne završne obrade, brušenja, fugiranja i čišćenja do gotovog opločenja. Stavka obuhvaća sve potrebne radove i materijale: dobava, ugradnja, fugiranje, čišćenje, usklađivanje detalja.</t>
  </si>
  <si>
    <t xml:space="preserve">U stavku uključeni sav materijal i radovi na pripremi podloge i postavljanju pločica. </t>
  </si>
  <si>
    <t>Izolacija terase izvođenjem hidroizolacijskog sloja od polimer-cementnog hidroizolacijskog premaza armiranog alkalno otpornom mrežicom u dva sloja i rubno brtvljen elastičnim vodonepropusnim ttrakama u debljini 0,30 cm odigunutim po rubovima terase.</t>
  </si>
  <si>
    <t>Oblaganje podova ulaznog prostora, terase i stubišta gres pločicama punoplošno lijepljenim u fleksibilno građevinsko ljepilo. 
Jedinična cijena sadrži i sva potrebna izrezivanja, potrebne završne obrade, brušenja, fugiranja i čišćenja do gotovog opločenja. Stavka obuhvaća sve potrebne radove i materijale: dobava, ugradnja, fugiranje, čišćenje, usklađivanje detalja.</t>
  </si>
  <si>
    <t>Dobava i postava vinil podne obloge svjetlog drvenog dekora i rubnih traka ukupne debljine 8 mm, na pripremljenu podlogu, dimenzija traka +/-10% 182 x 1220 mm. Postava lijepljenjem disperzivnim ljepilom. Donji podni sloj estrih. U cijenu uključiti sav potrebni podložni i vezni materijal.  U stavci je iskazana potrebna netto površina gotove podne obloge.</t>
  </si>
  <si>
    <t>Demontaža postojećih zavjesa i žaluzina u svim prostorima.</t>
  </si>
  <si>
    <t>NAPOMENE:
- Pri vršenju radova zaštite, rušenja i demontaže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Zbrinjavanja svog uklonjenog materijala na odgovarajućem gradskom deponiju s transportom
- Prije davanja ponude vidjeti na licu mjesta.</t>
  </si>
  <si>
    <t>1.5.</t>
  </si>
  <si>
    <t>1.4.</t>
  </si>
  <si>
    <t>Uklanjanje vlagom oštećene fasade u zoni sokla na terasi do zdrave podloge</t>
  </si>
  <si>
    <t>1.11.</t>
  </si>
  <si>
    <t>Uklanjanje limarskog opšava parapeta terase s ogradom</t>
  </si>
  <si>
    <r>
      <t>m</t>
    </r>
    <r>
      <rPr>
        <vertAlign val="superscript"/>
        <sz val="10"/>
        <color theme="1"/>
        <rFont val="Arial"/>
        <family val="2"/>
        <charset val="238"/>
      </rPr>
      <t>1</t>
    </r>
  </si>
  <si>
    <t>Dobava potrebnog materijala i izvedba stuba iz porobetona prema nacrtu. Formiraju se dvije stube.</t>
  </si>
  <si>
    <t>3.5.</t>
  </si>
  <si>
    <t>Saniranje ETICS fasade u podnožju terase</t>
  </si>
  <si>
    <t>Izvedba sustava ETICS fasade :</t>
  </si>
  <si>
    <t xml:space="preserve">2)polimercementna žbuka armirana alkalno otpornom mrežicom </t>
  </si>
  <si>
    <t>kao sustav:</t>
  </si>
  <si>
    <t>m2</t>
  </si>
  <si>
    <t>3)završna tankoslojna fasadna žbuka, istovjetna postojećoj</t>
  </si>
  <si>
    <t>1) fasadne ploče mineralne vune (MW), ljepljene i dodatno mehanički pričvršćene plastičnim pričvrsnicama s širokom glavom za podlogu, u zatečenoj debljini - gdje potrebno</t>
  </si>
  <si>
    <t>m'</t>
  </si>
  <si>
    <t>Dobava i montaža limenog opšava parapeta terase.</t>
  </si>
  <si>
    <t>LIČKO-SENJSKA ŽUPANIJA</t>
  </si>
  <si>
    <t>dr. Franje Tuđmana 4, 53000 Gospić
OIB: 40774389207</t>
  </si>
  <si>
    <t>PRILAGOĐAVANJE DIJELA PROSTORIJA NOVIM POTREBAMA U ZGRADI KULTURNO INFORMATIVNOG CENTRA U GOSPIĆU</t>
  </si>
  <si>
    <t>Budačka 12, 53 000 Gospić
k.č. br. 2898, k.o. Gospić</t>
  </si>
  <si>
    <t>Troškovnik GO Radova i Opreme</t>
  </si>
  <si>
    <t>DA-2311</t>
  </si>
  <si>
    <t>Dobava i ugradnja opšava od pocinčanog plastificiranog lima, u RAL ili jednakovrijedno prema izboru projektanta. Stavka uključuje sav spojni i pričvrsni materijal.
Cijena po m' razvijene širine</t>
  </si>
  <si>
    <t>NAPOMENE:
- Pri vršenju zidarskih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Popis normativa za materijale kojih se treba pridržavati:
- HRN B.C1.030, B.C8.030. – građevinski gips
- HRN B.C1.020, B.C8.042. – građevinsko vapno
- HRN B.C8.015, 022-026 – cement
- HRN B.C8.011 – portland cement
- HRN B.C8.030 – pijesak
- HRN U.M2.010., U.M2.012
- mortovi
- HRN U.F2.010 – tehnički normativi za izvođenje fasaderskih radova
- Prije davanja ponude preporuka je vidjeti na licu mjesta.</t>
  </si>
  <si>
    <t>NAPOMENE:
- Pri vršenju podopolagačkih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t>
  </si>
  <si>
    <t>NAPOMENE:
- Pri vršenju keramičarskih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t>
  </si>
  <si>
    <t>NAPOMENE:
- Pri vršenju soboslikarskih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t>
  </si>
  <si>
    <t>NAPOMENE:
- Pri vršenju soboslikarskih radova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t>
  </si>
  <si>
    <t>NAPOMENE:
- Pri vršenju radova na unutarnjoj stolariji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t>
  </si>
  <si>
    <t xml:space="preserve">Nominalni kapacitet grijanja Qg (minimalno)  = 4,0 kW </t>
  </si>
  <si>
    <t xml:space="preserve">Nominalni kapacitet hlađenja Qh (minimalno)  = 3,5 kW </t>
  </si>
  <si>
    <t xml:space="preserve">SEER (minimalno) / SCOP (minimalno) =6,6 / 4,0 </t>
  </si>
  <si>
    <t>10.1.</t>
  </si>
  <si>
    <t xml:space="preserve">Vanjska jedinica dodatno je opremljena i sa osjetnikom tlaka i osjetnikom temperature. </t>
  </si>
  <si>
    <t>Istrujavanje zraka je horizontalno.</t>
  </si>
  <si>
    <t>Energetski razred (minimalno): A++ (hlađenje) / A+ (grijanje)</t>
  </si>
  <si>
    <t xml:space="preserve">Nominalni kapacitet grijanja Qg (minimalno)  = 5,8 kW </t>
  </si>
  <si>
    <t xml:space="preserve">Nominalni kapacitet hlađenja Qh (minimalno)  = 5,0 kW </t>
  </si>
  <si>
    <t>10.2.1.</t>
  </si>
  <si>
    <t>Napajanje: 220-2240 V / 1 faza / 50 Hz</t>
  </si>
  <si>
    <t>Vanjska jedinica:</t>
  </si>
  <si>
    <t>KOMBINACIJA:</t>
  </si>
  <si>
    <t>Unutarnja zidna jedinica:</t>
  </si>
  <si>
    <t>Napajanje: 220-240 V / 1 faza / 50 Hz</t>
  </si>
  <si>
    <r>
      <rPr>
        <sz val="10"/>
        <rFont val="Arial"/>
        <family val="2"/>
        <charset val="238"/>
      </rPr>
      <t xml:space="preserve">Dimenzije: 
Širina: 818 mm </t>
    </r>
    <r>
      <rPr>
        <sz val="10"/>
        <rFont val="Calibri"/>
        <family val="2"/>
        <charset val="238"/>
      </rPr>
      <t>±</t>
    </r>
    <r>
      <rPr>
        <sz val="10"/>
        <rFont val="Arial"/>
        <family val="2"/>
        <charset val="238"/>
      </rPr>
      <t xml:space="preserve"> 5 %
Visina: 316 mm ± 5 %
Dubina: 189 mm ± 5 %
</t>
    </r>
    <r>
      <rPr>
        <sz val="10"/>
        <color rgb="FFFF0000"/>
        <rFont val="Arial"/>
        <family val="2"/>
        <charset val="238"/>
      </rPr>
      <t>  </t>
    </r>
  </si>
  <si>
    <t>Nivo zvučnog tlaka (maksimalno): 38 dB</t>
  </si>
  <si>
    <t>10.2.2.</t>
  </si>
  <si>
    <t xml:space="preserve">Mono split sustav koji se sastoji od vanjske jedinica u izvedbi dizalice topline zrak/zrak za vanjsku montažu, zaštićen od vremenskih utjecaja te unutarnje jedinice za unutarnju ugradnju na zid. Vanjska jedinica, namjenjena za  montažu na zid - zaštićena od vremenskih utjecaja, s ugrađenim inverter kompresorom, zrakom hlađenim kondenzatorom i svim potrebnim elementima za zaštitu, kontrolu i regulaciju uređaja i funkcionalni rad. Rashladni medij ekološka radna tvar R-32 ili jednakovrijedno. </t>
  </si>
  <si>
    <t xml:space="preserve">SEER (minimalno) / SCOP (minimalno) =6,8 / 4,0 </t>
  </si>
  <si>
    <t>Unutarnja jedinica:</t>
  </si>
  <si>
    <t>Nivo zvučnog tlaka (maksimalno): 44 dB</t>
  </si>
  <si>
    <t>Dimenzije: 
Širina: 975 mm ± 5%
Visina: 354 mm ± 5%
Dubina: 209 mm ± 5%</t>
  </si>
  <si>
    <t>10.2.3.</t>
  </si>
  <si>
    <t xml:space="preserve">Vanjska jedinica Multi Split sustava u izvedbi dizalice topline zrak/zrak za vanjsku montažu, zaštićen od vremenskih utjecaja. Vanjska jedinica, namjenjena za  montažu na zid - zaštićena od vremenskih utjecaj. Rashladni medij ekološka radna tvar R-32 ili jednakovrijedno. </t>
  </si>
  <si>
    <t>Vanjska jedinica dodatno je opremljena i sa osjetnikom tlaka i osjetnikom temperature.</t>
  </si>
  <si>
    <t>Nominalni učinak hlađenja (minimalno): Qhl = 6,2  kW </t>
  </si>
  <si>
    <t>Energetska učinkovitost (minimalno):  EER =  4,28</t>
  </si>
  <si>
    <t>Nominalni učinak grijanja (minimalno):   Qgr = 7,0 kW </t>
  </si>
  <si>
    <t>Energetska učinkovitost (minimalno):  COP = 4,60</t>
  </si>
  <si>
    <t>Dimenzije: 
Širina: 870 mm ± 5%
Visina: 650 mm ± 5%
Dubina: 330 mm ± 5%</t>
  </si>
  <si>
    <t>10.2.4.</t>
  </si>
  <si>
    <t>10.2.5.</t>
  </si>
  <si>
    <t xml:space="preserve">Tehničke karakteristike: </t>
  </si>
  <si>
    <t>10.2.6.</t>
  </si>
  <si>
    <t>10.2.7.</t>
  </si>
  <si>
    <t>10.2.8.</t>
  </si>
  <si>
    <t>10.2.9.</t>
  </si>
  <si>
    <t>10.2.10.</t>
  </si>
  <si>
    <t>10.2.11.</t>
  </si>
  <si>
    <t>10.2.12.</t>
  </si>
  <si>
    <t>10.2.13.</t>
  </si>
  <si>
    <t>10.2.14.</t>
  </si>
  <si>
    <t>10.2.15.</t>
  </si>
  <si>
    <t>10.2.16.</t>
  </si>
  <si>
    <t>VENTILACIJA</t>
  </si>
  <si>
    <t>Qhl (minimalno)=2,5 kW</t>
  </si>
  <si>
    <t>Dimenzije:
Visina: 308 mm ± 5%
Širina: 837 mm ± 5%
Dubina: 189 mm ± 5%</t>
  </si>
  <si>
    <t>Qhl (minimalno) =3,5 kW</t>
  </si>
  <si>
    <t>Postolje/nosač za postavljanje vanjske jedinice na zid, izrađeno od nehrđajućih čeličnih profila, antikorozivno zaštićeno.</t>
  </si>
  <si>
    <t>Okrugli (spiro) kanali izrađeni iz čelične pocinčane trake debljine prema DIN 24190 i 24191 ili jednakovrijedno uključivo fazonske komade, brtve, vijke, matice, podložne pločice i kopče.
do f 125                 s = 0,6 mm
od f 140 do f 250   s = 0,75 mm</t>
  </si>
  <si>
    <t>Kompaktni ventilator priključka Ø100, iznimno niska potrošnja energije, jako tihi i kompaktnih dimenzija za ugradbu.</t>
  </si>
  <si>
    <r>
      <t>Ventilacijska rešetka</t>
    </r>
    <r>
      <rPr>
        <sz val="10"/>
        <color rgb="FFFF0000"/>
        <rFont val="Arial"/>
        <family val="2"/>
        <charset val="238"/>
      </rPr>
      <t xml:space="preserve"> </t>
    </r>
    <r>
      <rPr>
        <sz val="10"/>
        <rFont val="Arial"/>
        <family val="2"/>
        <charset val="238"/>
      </rPr>
      <t xml:space="preserve"> s dijagonalno postavljenim lopaticama za pokrivanje okruglog ventilacijskog otvora fi100</t>
    </r>
  </si>
  <si>
    <t>Zidna kontrolna ploča sa zaslonom na dodir s termostatom i sondom za temperaturu, relativnu vlažnost i kvalitetu zraka u prostoriji.
Boja bijela</t>
  </si>
  <si>
    <t xml:space="preserve">Ventilacijska jedinice s povratom topline velikog protoka za decentralizirane primjene; Specifična jedinica za ventilaciju u okruženjima s potrebama ventilacije i obrade zraka, kao što su komercijalna okruženja, uredi, škole i mali tercijarni sektori; 
Toplinska učinkovitost povrata topline (minimalno): 	% 	86.1 
Protok zraka (minimalno): 620 m3/h 
Energetski razred filtera (minimalno):	F7/F7 
Razina buke (maksimalno): 55
 </t>
  </si>
  <si>
    <t>Električni grijač za automatsko upravljanje ovisno o vanjskoj temperaturi zraka.
Nazivna električna snaga (maksimalno): 1 kW (0,5 kWx2)</t>
  </si>
  <si>
    <t>10.3.1.</t>
  </si>
  <si>
    <t>10.3.2.</t>
  </si>
  <si>
    <t>10.3.3.</t>
  </si>
  <si>
    <t>10.3.4.</t>
  </si>
  <si>
    <t>10.3.5.</t>
  </si>
  <si>
    <t>10.3.6.</t>
  </si>
  <si>
    <t>10.3.7.</t>
  </si>
  <si>
    <t>10.3.8.</t>
  </si>
  <si>
    <t>10.3.9.</t>
  </si>
  <si>
    <t>10.3.10.</t>
  </si>
  <si>
    <t>10.3.11.</t>
  </si>
  <si>
    <t>10.3.12.</t>
  </si>
  <si>
    <t>10.3.13.</t>
  </si>
  <si>
    <t>10.5.</t>
  </si>
  <si>
    <t xml:space="preserve">NAPOMENE:
- Pri vršenju radova na strojarstvu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na licu mjesta.
</t>
  </si>
  <si>
    <t>Jedinična c.</t>
  </si>
  <si>
    <t>Unutarnja jedinica je kompatibilna sa multi-split vanjskom jedinicom iz stavke 10.2.3.</t>
  </si>
  <si>
    <t>Qgr (minimalno)= 3,2 kW</t>
  </si>
  <si>
    <t>Qgr (minimalno): 3,8 kW</t>
  </si>
  <si>
    <t>Broj 4 na nacrtima</t>
  </si>
  <si>
    <t>Broj 8 na nacrtima</t>
  </si>
  <si>
    <t>Maksimalna el. snaga: 2,5 kW</t>
  </si>
  <si>
    <t>Broj 2 i 5 na nacrtima</t>
  </si>
  <si>
    <t>Broj 3 i 6 na nacrtima</t>
  </si>
  <si>
    <r>
      <t xml:space="preserve">
Rušenje postojećih pregradnih zidova zidanih iz pune opeke, prema dolje navedenoj specifikaciji.
</t>
    </r>
    <r>
      <rPr>
        <b/>
        <sz val="10"/>
        <rFont val="Arial"/>
        <family val="2"/>
        <charset val="238"/>
      </rPr>
      <t xml:space="preserve">Ruši se prema Projektu Konstrukcije, uz paralelnu ugradnju čeličnih traverzi na označenim pozicijama! Dobava i ugradnja čeličnih traverzi zasebna stavka! </t>
    </r>
    <r>
      <rPr>
        <sz val="10"/>
        <rFont val="Arial"/>
        <family val="2"/>
        <charset val="238"/>
      </rPr>
      <t xml:space="preserve">
U cijenu uključiti  razbijanje i drobljenje materijala te odvoz na gradski deponij.</t>
    </r>
  </si>
  <si>
    <t xml:space="preserve">  - Prije davanja ponude te prije svake faze izvođenja radova obavezno je detaljno proučiti projektnu dokumentaciju (tekstualni i grafički dio)</t>
  </si>
  <si>
    <t xml:space="preserve">  - Prije davanja ponude te prije svake faze izvođenja radova obavezno je detaljno proučiti projektnu dokumentaciju (tekstualni i grafički dio).</t>
  </si>
  <si>
    <t>Boje su više kvalitete.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</si>
</sst>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k_n_-;\-* #,##0.00\ _k_n_-;_-* &quot;-&quot;??\ _k_n_-;_-@_-"/>
    <numFmt numFmtId="165" formatCode="#,##0.00\ &quot;kn&quot;"/>
    <numFmt numFmtId="166" formatCode="#,##0.00;[Red]#,##0.00"/>
    <numFmt numFmtId="167" formatCode="0.0"/>
    <numFmt numFmtId="168" formatCode="#,##0.00&quot; kn&quot;"/>
    <numFmt numFmtId="169" formatCode="#,##0.00\ [$kn-41A]"/>
    <numFmt numFmtId="170" formatCode="_-* #,##0.00\ [$€-1]_-;\-* #,##0.00\ [$€-1]_-;_-* &quot;-&quot;??\ [$€-1]_-;_-@_-"/>
    <numFmt numFmtId="171" formatCode="_ * #,##0.00_)\ [$€-1]_ ;_ * \(#,##0.00\)\ [$€-1]_ ;_ * &quot;-&quot;??_)\ [$€-1]_ ;_ @_ "/>
    <numFmt numFmtId="172" formatCode="#,##0.00\ [$€-1]"/>
    <numFmt numFmtId="173" formatCode="_-* #,##0.00\ [$kn-41A]_-;\-* #,##0.00\ [$kn-41A]_-;_-* &quot;-&quot;??\ [$kn-41A]_-;_-@_-"/>
  </numFmts>
  <fonts count="95">
    <font>
      <sz val="11"/>
      <color theme="1"/>
      <name val="Calibri"/>
      <family val="2"/>
      <charset val="238"/>
      <scheme val="minor"/>
    </font>
    <font>
      <sz val="11"/>
      <name val="Arial"/>
      <family val="2"/>
      <charset val="238"/>
    </font>
    <font>
      <sz val="11"/>
      <color theme="1"/>
      <name val="Calibri"/>
      <family val="2"/>
      <charset val="238"/>
      <scheme val="minor"/>
    </font>
    <font>
      <sz val="10"/>
      <name val="Arial"/>
      <family val="2"/>
      <charset val="238"/>
    </font>
    <font>
      <sz val="10"/>
      <name val="Helv"/>
      <charset val="204"/>
    </font>
    <font>
      <sz val="10"/>
      <name val="Helv"/>
    </font>
    <font>
      <sz val="11"/>
      <name val="Arial"/>
      <family val="2"/>
    </font>
    <font>
      <sz val="10"/>
      <name val="Arial"/>
      <family val="2"/>
    </font>
    <font>
      <sz val="11"/>
      <color indexed="8"/>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0"/>
      <name val="Times New Roman CE"/>
      <family val="1"/>
      <charset val="238"/>
    </font>
    <font>
      <sz val="12"/>
      <name val="Times New Roman CE"/>
      <family val="1"/>
      <charset val="238"/>
    </font>
    <font>
      <sz val="11"/>
      <color indexed="52"/>
      <name val="Calibri"/>
      <family val="2"/>
      <charset val="238"/>
    </font>
    <font>
      <sz val="11"/>
      <color indexed="60"/>
      <name val="Calibri"/>
      <family val="2"/>
      <charset val="238"/>
    </font>
    <font>
      <sz val="12"/>
      <name val="Tms Rmn"/>
    </font>
    <font>
      <b/>
      <sz val="11"/>
      <color indexed="63"/>
      <name val="Calibri"/>
      <family val="2"/>
      <charset val="238"/>
    </font>
    <font>
      <sz val="10"/>
      <color indexed="8"/>
      <name val="Arial CE"/>
      <charset val="238"/>
    </font>
    <font>
      <b/>
      <sz val="18"/>
      <color indexed="56"/>
      <name val="Cambria"/>
      <family val="2"/>
      <charset val="238"/>
    </font>
    <font>
      <b/>
      <sz val="11"/>
      <color indexed="8"/>
      <name val="Calibri"/>
      <family val="2"/>
      <charset val="238"/>
    </font>
    <font>
      <sz val="11"/>
      <color indexed="10"/>
      <name val="Calibri"/>
      <family val="2"/>
      <charset val="238"/>
    </font>
    <font>
      <b/>
      <sz val="10"/>
      <color theme="1"/>
      <name val="Arial"/>
      <family val="2"/>
      <charset val="238"/>
    </font>
    <font>
      <sz val="10"/>
      <color theme="1"/>
      <name val="Arial"/>
      <family val="2"/>
      <charset val="238"/>
    </font>
    <font>
      <vertAlign val="superscript"/>
      <sz val="10"/>
      <color theme="1"/>
      <name val="Arial"/>
      <family val="2"/>
      <charset val="238"/>
    </font>
    <font>
      <b/>
      <sz val="10"/>
      <color rgb="FFFF0000"/>
      <name val="Arial"/>
      <family val="2"/>
      <charset val="238"/>
    </font>
    <font>
      <sz val="10"/>
      <name val="Arial"/>
      <family val="2"/>
    </font>
    <font>
      <sz val="8"/>
      <name val="Calibri"/>
      <family val="2"/>
      <charset val="238"/>
      <scheme val="minor"/>
    </font>
    <font>
      <b/>
      <sz val="10"/>
      <color rgb="FF000000"/>
      <name val="Calibri"/>
      <family val="2"/>
      <scheme val="minor"/>
    </font>
    <font>
      <sz val="10"/>
      <color rgb="FF000000"/>
      <name val="Calibri"/>
      <family val="2"/>
      <scheme val="minor"/>
    </font>
    <font>
      <b/>
      <sz val="10"/>
      <color rgb="FF000000"/>
      <name val="Arial"/>
      <family val="2"/>
    </font>
    <font>
      <b/>
      <sz val="10"/>
      <name val="Arial"/>
      <family val="2"/>
    </font>
    <font>
      <sz val="10"/>
      <color rgb="FF000000"/>
      <name val="Arial"/>
      <family val="2"/>
    </font>
    <font>
      <sz val="10"/>
      <color rgb="FF0070C0"/>
      <name val="Arial"/>
      <family val="2"/>
      <charset val="238"/>
    </font>
    <font>
      <b/>
      <sz val="10"/>
      <color rgb="FF000000"/>
      <name val="Arial"/>
      <family val="2"/>
      <charset val="238"/>
    </font>
    <font>
      <b/>
      <sz val="10"/>
      <name val="Arial"/>
      <family val="2"/>
      <charset val="238"/>
    </font>
    <font>
      <b/>
      <sz val="10"/>
      <color rgb="FF000000"/>
      <name val="Calibri"/>
      <family val="2"/>
      <charset val="238"/>
      <scheme val="minor"/>
    </font>
    <font>
      <b/>
      <sz val="10"/>
      <color theme="1"/>
      <name val="Arial"/>
      <family val="2"/>
    </font>
    <font>
      <sz val="10"/>
      <color rgb="FFFF0000"/>
      <name val="Arial"/>
      <family val="2"/>
    </font>
    <font>
      <sz val="10"/>
      <color theme="1"/>
      <name val="Arial"/>
      <family val="2"/>
    </font>
    <font>
      <b/>
      <sz val="10"/>
      <color rgb="FFFF0000"/>
      <name val="Arial"/>
      <family val="2"/>
    </font>
    <font>
      <sz val="10"/>
      <color theme="1"/>
      <name val="Calibri"/>
      <family val="2"/>
    </font>
    <font>
      <sz val="10"/>
      <color theme="1"/>
      <name val="Calibri"/>
      <family val="2"/>
      <scheme val="minor"/>
    </font>
    <font>
      <sz val="11"/>
      <color theme="1"/>
      <name val="Calibri"/>
      <family val="2"/>
      <scheme val="minor"/>
    </font>
    <font>
      <sz val="10"/>
      <color theme="1"/>
      <name val="Neutra Display"/>
      <family val="3"/>
    </font>
    <font>
      <sz val="6"/>
      <color theme="1"/>
      <name val="Neutra Display"/>
      <family val="3"/>
    </font>
    <font>
      <u/>
      <sz val="8"/>
      <color theme="1"/>
      <name val="Calibri"/>
      <family val="2"/>
      <scheme val="minor"/>
    </font>
    <font>
      <b/>
      <sz val="10"/>
      <color theme="1"/>
      <name val="Calibri"/>
      <family val="2"/>
      <scheme val="minor"/>
    </font>
    <font>
      <sz val="8"/>
      <color theme="1"/>
      <name val="Calibri"/>
      <family val="2"/>
      <scheme val="minor"/>
    </font>
    <font>
      <b/>
      <sz val="12"/>
      <color theme="1"/>
      <name val="Calibri"/>
      <family val="2"/>
      <scheme val="minor"/>
    </font>
    <font>
      <b/>
      <sz val="14"/>
      <color theme="1"/>
      <name val="Calibri"/>
      <family val="2"/>
      <scheme val="minor"/>
    </font>
    <font>
      <sz val="11"/>
      <color rgb="FFFF0000"/>
      <name val="Calibri"/>
      <family val="2"/>
      <charset val="238"/>
      <scheme val="minor"/>
    </font>
    <font>
      <sz val="12"/>
      <color theme="1"/>
      <name val="Calibri"/>
      <family val="2"/>
      <charset val="238"/>
      <scheme val="minor"/>
    </font>
    <font>
      <sz val="12"/>
      <color rgb="FFFF0000"/>
      <name val="Calibri"/>
      <family val="2"/>
      <charset val="238"/>
      <scheme val="minor"/>
    </font>
    <font>
      <b/>
      <sz val="14"/>
      <name val="Calibri"/>
      <family val="2"/>
      <charset val="238"/>
      <scheme val="minor"/>
    </font>
    <font>
      <sz val="14"/>
      <name val="Calibri"/>
      <family val="2"/>
      <scheme val="minor"/>
    </font>
    <font>
      <b/>
      <sz val="12"/>
      <name val="Calibri"/>
      <family val="2"/>
      <charset val="238"/>
      <scheme val="minor"/>
    </font>
    <font>
      <b/>
      <sz val="11"/>
      <color theme="1"/>
      <name val="Arial"/>
      <family val="2"/>
      <charset val="238"/>
    </font>
    <font>
      <sz val="11"/>
      <color theme="1"/>
      <name val="Arial"/>
      <family val="2"/>
      <charset val="238"/>
    </font>
    <font>
      <u/>
      <sz val="8"/>
      <color rgb="FF424242"/>
      <name val="Lucida Sans Unicode"/>
      <family val="2"/>
      <charset val="238"/>
    </font>
    <font>
      <b/>
      <u/>
      <sz val="11"/>
      <color theme="1"/>
      <name val="Arial"/>
      <family val="2"/>
      <charset val="238"/>
    </font>
    <font>
      <b/>
      <sz val="11"/>
      <color theme="1"/>
      <name val="Calibri"/>
      <family val="2"/>
      <scheme val="minor"/>
    </font>
    <font>
      <sz val="11"/>
      <color rgb="FFFF0000"/>
      <name val="Calibri"/>
      <family val="2"/>
      <scheme val="minor"/>
    </font>
    <font>
      <sz val="14"/>
      <color theme="1"/>
      <name val="Calibri"/>
      <family val="2"/>
      <charset val="238"/>
      <scheme val="minor"/>
    </font>
    <font>
      <b/>
      <sz val="14"/>
      <color theme="1"/>
      <name val="Calibri"/>
      <family val="2"/>
      <charset val="238"/>
      <scheme val="minor"/>
    </font>
    <font>
      <b/>
      <sz val="11"/>
      <color theme="1"/>
      <name val="Calibri"/>
      <family val="2"/>
      <charset val="238"/>
      <scheme val="minor"/>
    </font>
    <font>
      <sz val="10"/>
      <color theme="2"/>
      <name val="Arial"/>
      <family val="2"/>
      <charset val="238"/>
    </font>
    <font>
      <sz val="11"/>
      <color theme="2"/>
      <name val="Calibri"/>
      <family val="2"/>
      <charset val="238"/>
      <scheme val="minor"/>
    </font>
    <font>
      <sz val="11"/>
      <name val="Calibri"/>
      <family val="2"/>
      <scheme val="minor"/>
    </font>
    <font>
      <b/>
      <sz val="11"/>
      <name val="Calibri"/>
      <family val="2"/>
      <scheme val="minor"/>
    </font>
    <font>
      <sz val="12"/>
      <name val="Arial"/>
      <family val="2"/>
      <charset val="238"/>
    </font>
    <font>
      <sz val="11"/>
      <name val="Calibri"/>
      <family val="2"/>
      <charset val="238"/>
      <scheme val="minor"/>
    </font>
    <font>
      <b/>
      <sz val="12"/>
      <color theme="1"/>
      <name val="Calibri"/>
      <family val="2"/>
      <charset val="238"/>
      <scheme val="minor"/>
    </font>
    <font>
      <sz val="11"/>
      <name val="Calibri"/>
      <family val="2"/>
    </font>
    <font>
      <sz val="11"/>
      <color rgb="FF002060"/>
      <name val="Calibri"/>
      <family val="2"/>
      <scheme val="minor"/>
    </font>
    <font>
      <sz val="11"/>
      <color rgb="FF002060"/>
      <name val="Calibri"/>
      <family val="2"/>
      <charset val="238"/>
      <scheme val="minor"/>
    </font>
    <font>
      <sz val="11"/>
      <color rgb="FF00B0F0"/>
      <name val="Calibri"/>
      <family val="2"/>
      <charset val="238"/>
      <scheme val="minor"/>
    </font>
    <font>
      <vertAlign val="superscript"/>
      <sz val="10"/>
      <color theme="1"/>
      <name val="Arial"/>
      <family val="2"/>
    </font>
    <font>
      <sz val="10"/>
      <color rgb="FF00B0F0"/>
      <name val="Arial"/>
      <family val="2"/>
    </font>
    <font>
      <sz val="10"/>
      <color rgb="FF0070C0"/>
      <name val="Arial"/>
      <family val="2"/>
    </font>
    <font>
      <b/>
      <sz val="11"/>
      <color rgb="FFFF0000"/>
      <name val="Calibri"/>
      <family val="2"/>
      <charset val="238"/>
      <scheme val="minor"/>
    </font>
    <font>
      <sz val="11"/>
      <color rgb="FF0070C0"/>
      <name val="Calibri"/>
      <family val="2"/>
      <charset val="238"/>
      <scheme val="minor"/>
    </font>
    <font>
      <b/>
      <u/>
      <sz val="10"/>
      <name val="Arial"/>
      <family val="2"/>
      <charset val="238"/>
    </font>
    <font>
      <b/>
      <u/>
      <sz val="11"/>
      <name val="Calibri"/>
      <family val="2"/>
      <charset val="238"/>
      <scheme val="minor"/>
    </font>
    <font>
      <sz val="10"/>
      <color rgb="FFFF0000"/>
      <name val="Arial"/>
      <family val="2"/>
      <charset val="238"/>
    </font>
    <font>
      <sz val="10"/>
      <name val="Calibri"/>
      <family val="2"/>
      <charset val="238"/>
    </font>
    <font>
      <u/>
      <sz val="10"/>
      <name val="Arial"/>
      <family val="2"/>
      <charset val="23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0C0C0"/>
        <bgColor indexed="64"/>
      </patternFill>
    </fill>
    <fill>
      <patternFill patternType="solid">
        <fgColor rgb="FFFFFF00"/>
        <bgColor indexed="64"/>
      </patternFill>
    </fill>
  </fills>
  <borders count="20">
    <border>
      <left/>
      <right/>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hair">
        <color auto="1"/>
      </left>
      <right style="hair">
        <color auto="1"/>
      </right>
      <top style="hair">
        <color auto="1"/>
      </top>
      <bottom style="hair">
        <color auto="1"/>
      </bottom>
      <diagonal/>
    </border>
  </borders>
  <cellStyleXfs count="81">
    <xf numFmtId="0" fontId="0" fillId="0" borderId="0"/>
    <xf numFmtId="0" fontId="3" fillId="0" borderId="0"/>
    <xf numFmtId="0" fontId="5"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2" applyNumberFormat="0" applyAlignment="0" applyProtection="0"/>
    <xf numFmtId="0" fontId="13" fillId="21" borderId="3" applyNumberFormat="0" applyAlignment="0" applyProtection="0"/>
    <xf numFmtId="164" fontId="3"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7" borderId="2" applyNumberFormat="0" applyAlignment="0" applyProtection="0"/>
    <xf numFmtId="0" fontId="20" fillId="0" borderId="0">
      <alignment horizontal="right" vertical="top"/>
    </xf>
    <xf numFmtId="0" fontId="21" fillId="0" borderId="0">
      <alignment horizontal="justify" vertical="top" wrapText="1"/>
    </xf>
    <xf numFmtId="0" fontId="20" fillId="0" borderId="0">
      <alignment horizontal="left"/>
    </xf>
    <xf numFmtId="4" fontId="21" fillId="0" borderId="0">
      <alignment horizontal="right"/>
    </xf>
    <xf numFmtId="0" fontId="21" fillId="0" borderId="0">
      <alignment horizontal="right"/>
    </xf>
    <xf numFmtId="4" fontId="21" fillId="0" borderId="0">
      <alignment horizontal="right" wrapText="1"/>
    </xf>
    <xf numFmtId="0" fontId="21" fillId="0" borderId="0">
      <alignment horizontal="right"/>
    </xf>
    <xf numFmtId="0" fontId="22" fillId="0" borderId="7" applyNumberFormat="0" applyFill="0" applyAlignment="0" applyProtection="0"/>
    <xf numFmtId="0" fontId="23" fillId="22" borderId="0" applyNumberFormat="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8" fillId="0" borderId="0">
      <alignment horizontal="justify" vertical="justify"/>
    </xf>
    <xf numFmtId="0" fontId="1" fillId="0" borderId="0">
      <alignment horizontal="justify"/>
    </xf>
    <xf numFmtId="4" fontId="6" fillId="0" borderId="0">
      <alignment horizontal="justify"/>
    </xf>
    <xf numFmtId="0" fontId="24" fillId="23" borderId="8" applyNumberFormat="0" applyFont="0" applyAlignment="0" applyProtection="0"/>
    <xf numFmtId="0" fontId="5" fillId="0" borderId="0"/>
    <xf numFmtId="0" fontId="25" fillId="20" borderId="9" applyNumberFormat="0" applyAlignment="0" applyProtection="0"/>
    <xf numFmtId="0" fontId="26" fillId="0" borderId="0"/>
    <xf numFmtId="0" fontId="5" fillId="0" borderId="0"/>
    <xf numFmtId="0" fontId="4" fillId="0" borderId="0"/>
    <xf numFmtId="0" fontId="27" fillId="0" borderId="0" applyNumberFormat="0" applyFill="0" applyBorder="0" applyAlignment="0" applyProtection="0"/>
    <xf numFmtId="0" fontId="28" fillId="0" borderId="10" applyNumberFormat="0" applyFill="0" applyAlignment="0" applyProtection="0"/>
    <xf numFmtId="0" fontId="29" fillId="0" borderId="0" applyNumberFormat="0" applyFill="0" applyBorder="0" applyAlignment="0" applyProtection="0"/>
    <xf numFmtId="0" fontId="34" fillId="0" borderId="0"/>
    <xf numFmtId="0" fontId="2" fillId="0" borderId="0"/>
    <xf numFmtId="0" fontId="78" fillId="0" borderId="0"/>
    <xf numFmtId="0" fontId="51" fillId="0" borderId="0"/>
    <xf numFmtId="0" fontId="9" fillId="0" borderId="0"/>
    <xf numFmtId="0" fontId="7" fillId="0" borderId="0"/>
  </cellStyleXfs>
  <cellXfs count="341">
    <xf numFmtId="0" fontId="0" fillId="0" borderId="0" xfId="0"/>
    <xf numFmtId="0" fontId="31" fillId="0" borderId="0" xfId="0" applyFont="1" applyAlignment="1">
      <alignment horizontal="center"/>
    </xf>
    <xf numFmtId="0" fontId="31" fillId="0" borderId="0" xfId="0" applyFont="1"/>
    <xf numFmtId="0" fontId="31" fillId="0" borderId="0" xfId="0" applyFont="1" applyAlignment="1">
      <alignment horizontal="center" vertical="center"/>
    </xf>
    <xf numFmtId="0" fontId="31" fillId="0" borderId="0" xfId="0" applyFont="1" applyAlignment="1">
      <alignment horizontal="justify" vertical="top" wrapText="1"/>
    </xf>
    <xf numFmtId="0" fontId="30" fillId="0" borderId="0" xfId="0" applyFont="1" applyAlignment="1">
      <alignment horizontal="justify" vertical="top" wrapText="1"/>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0" borderId="0" xfId="0" applyFont="1" applyAlignment="1">
      <alignment horizontal="center" vertical="center"/>
    </xf>
    <xf numFmtId="0" fontId="30" fillId="24" borderId="0" xfId="0" applyFont="1" applyFill="1"/>
    <xf numFmtId="0" fontId="3" fillId="0" borderId="0" xfId="0" applyFont="1" applyAlignment="1">
      <alignment horizontal="justify" vertical="top" wrapText="1"/>
    </xf>
    <xf numFmtId="0" fontId="31" fillId="0" borderId="0" xfId="0" applyFont="1" applyAlignment="1">
      <alignment horizontal="right" vertical="top"/>
    </xf>
    <xf numFmtId="0" fontId="30" fillId="24" borderId="0" xfId="0" applyFont="1" applyFill="1" applyAlignment="1">
      <alignment horizontal="left" vertical="top" wrapText="1"/>
    </xf>
    <xf numFmtId="165" fontId="30" fillId="0" borderId="1" xfId="0" applyNumberFormat="1" applyFont="1" applyBorder="1" applyAlignment="1">
      <alignment horizontal="right" vertical="center" wrapText="1"/>
    </xf>
    <xf numFmtId="165" fontId="30" fillId="0" borderId="0" xfId="0" applyNumberFormat="1" applyFont="1" applyAlignment="1">
      <alignment horizontal="right" vertical="center"/>
    </xf>
    <xf numFmtId="165" fontId="30" fillId="24" borderId="0" xfId="0" applyNumberFormat="1" applyFont="1" applyFill="1" applyAlignment="1">
      <alignment horizontal="right"/>
    </xf>
    <xf numFmtId="165" fontId="31" fillId="0" borderId="0" xfId="0" applyNumberFormat="1" applyFont="1" applyAlignment="1">
      <alignment horizontal="right"/>
    </xf>
    <xf numFmtId="165" fontId="30" fillId="0" borderId="0" xfId="0" applyNumberFormat="1" applyFont="1" applyAlignment="1">
      <alignment horizontal="right" vertical="center" wrapText="1"/>
    </xf>
    <xf numFmtId="4" fontId="30" fillId="0" borderId="1" xfId="0" applyNumberFormat="1" applyFont="1" applyBorder="1" applyAlignment="1">
      <alignment horizontal="right" vertical="center"/>
    </xf>
    <xf numFmtId="4" fontId="30" fillId="0" borderId="0" xfId="0" applyNumberFormat="1" applyFont="1" applyAlignment="1">
      <alignment horizontal="right" vertical="center"/>
    </xf>
    <xf numFmtId="4" fontId="30" fillId="24" borderId="0" xfId="0" applyNumberFormat="1" applyFont="1" applyFill="1" applyAlignment="1">
      <alignment horizontal="right"/>
    </xf>
    <xf numFmtId="4" fontId="31" fillId="0" borderId="0" xfId="0" applyNumberFormat="1" applyFont="1" applyAlignment="1">
      <alignment horizontal="right"/>
    </xf>
    <xf numFmtId="0" fontId="30" fillId="24" borderId="0" xfId="0" applyFont="1" applyFill="1" applyAlignment="1">
      <alignment horizontal="center"/>
    </xf>
    <xf numFmtId="0" fontId="3" fillId="0" borderId="0" xfId="0" applyFont="1" applyAlignment="1">
      <alignment horizontal="left" vertical="top" wrapText="1"/>
    </xf>
    <xf numFmtId="0" fontId="30" fillId="24" borderId="0" xfId="0" applyFont="1" applyFill="1" applyAlignment="1">
      <alignment horizontal="left" vertical="top"/>
    </xf>
    <xf numFmtId="4" fontId="3" fillId="0" borderId="0" xfId="0" applyNumberFormat="1" applyFont="1" applyAlignment="1">
      <alignment horizontal="right"/>
    </xf>
    <xf numFmtId="0" fontId="3" fillId="0" borderId="0" xfId="47" applyAlignment="1">
      <alignment wrapText="1"/>
    </xf>
    <xf numFmtId="0" fontId="3" fillId="0" borderId="0" xfId="47" applyAlignment="1">
      <alignment horizontal="left" vertical="top" wrapText="1"/>
    </xf>
    <xf numFmtId="0" fontId="3" fillId="0" borderId="0" xfId="47" applyAlignment="1">
      <alignment horizontal="right" wrapText="1"/>
    </xf>
    <xf numFmtId="0" fontId="30" fillId="24" borderId="0" xfId="0" applyFont="1" applyFill="1" applyAlignment="1">
      <alignment horizontal="right" vertical="top"/>
    </xf>
    <xf numFmtId="0" fontId="31" fillId="0" borderId="0" xfId="0" applyFont="1" applyAlignment="1">
      <alignment vertical="top"/>
    </xf>
    <xf numFmtId="0" fontId="3" fillId="0" borderId="0" xfId="75" applyFont="1" applyAlignment="1">
      <alignment horizontal="left" vertical="top" wrapText="1"/>
    </xf>
    <xf numFmtId="0" fontId="31" fillId="0" borderId="0" xfId="0" applyFont="1" applyAlignment="1">
      <alignment vertical="top" wrapText="1"/>
    </xf>
    <xf numFmtId="0" fontId="37" fillId="0" borderId="0" xfId="0" applyFont="1" applyAlignment="1">
      <alignment wrapText="1"/>
    </xf>
    <xf numFmtId="0" fontId="36" fillId="0" borderId="0" xfId="0" applyFont="1" applyAlignment="1">
      <alignment wrapText="1"/>
    </xf>
    <xf numFmtId="0" fontId="39" fillId="0" borderId="0" xfId="0" applyFont="1" applyAlignment="1">
      <alignment horizontal="right" wrapText="1"/>
    </xf>
    <xf numFmtId="167" fontId="39" fillId="0" borderId="0" xfId="0" applyNumberFormat="1" applyFont="1" applyAlignment="1">
      <alignment horizontal="right" wrapText="1"/>
    </xf>
    <xf numFmtId="168" fontId="38" fillId="0" borderId="0" xfId="0" applyNumberFormat="1" applyFont="1" applyAlignment="1">
      <alignment horizontal="right" wrapText="1"/>
    </xf>
    <xf numFmtId="0" fontId="40" fillId="0" borderId="0" xfId="0" applyFont="1" applyAlignment="1">
      <alignment horizontal="right" vertical="top" wrapText="1"/>
    </xf>
    <xf numFmtId="0" fontId="40" fillId="0" borderId="0" xfId="0" applyFont="1" applyAlignment="1">
      <alignment horizontal="left" vertical="top" wrapText="1"/>
    </xf>
    <xf numFmtId="0" fontId="40" fillId="0" borderId="0" xfId="0" applyFont="1" applyAlignment="1">
      <alignment horizontal="right" wrapText="1"/>
    </xf>
    <xf numFmtId="167" fontId="40" fillId="0" borderId="0" xfId="0" applyNumberFormat="1" applyFont="1" applyAlignment="1">
      <alignment horizontal="right" wrapText="1"/>
    </xf>
    <xf numFmtId="166" fontId="7" fillId="0" borderId="0" xfId="0" applyNumberFormat="1" applyFont="1" applyAlignment="1">
      <alignment horizontal="right" wrapText="1"/>
    </xf>
    <xf numFmtId="4" fontId="7" fillId="0" borderId="0" xfId="0" applyNumberFormat="1" applyFont="1" applyAlignment="1">
      <alignment horizontal="right" wrapText="1"/>
    </xf>
    <xf numFmtId="0" fontId="7" fillId="0" borderId="0" xfId="0" applyFont="1" applyAlignment="1">
      <alignment horizontal="right" wrapText="1"/>
    </xf>
    <xf numFmtId="168" fontId="40" fillId="0" borderId="0" xfId="0" applyNumberFormat="1" applyFont="1" applyAlignment="1">
      <alignment horizontal="right" wrapText="1"/>
    </xf>
    <xf numFmtId="0" fontId="7" fillId="0" borderId="0" xfId="0" applyFont="1" applyAlignment="1">
      <alignment horizontal="left" vertical="top" wrapText="1"/>
    </xf>
    <xf numFmtId="0" fontId="40" fillId="0" borderId="0" xfId="0" applyFont="1"/>
    <xf numFmtId="0" fontId="40" fillId="0" borderId="0" xfId="0" applyFont="1" applyAlignment="1">
      <alignment horizontal="right" vertical="top"/>
    </xf>
    <xf numFmtId="0" fontId="30" fillId="0" borderId="0" xfId="0" applyFont="1" applyAlignment="1">
      <alignment horizontal="right" vertical="top"/>
    </xf>
    <xf numFmtId="0" fontId="30" fillId="24" borderId="11" xfId="0" applyFont="1" applyFill="1" applyBorder="1" applyAlignment="1">
      <alignment horizontal="right" vertical="top"/>
    </xf>
    <xf numFmtId="0" fontId="30" fillId="24" borderId="12" xfId="0" applyFont="1" applyFill="1" applyBorder="1" applyAlignment="1">
      <alignment horizontal="left" vertical="top"/>
    </xf>
    <xf numFmtId="0" fontId="30" fillId="24" borderId="12" xfId="0" applyFont="1" applyFill="1" applyBorder="1" applyAlignment="1">
      <alignment horizontal="center"/>
    </xf>
    <xf numFmtId="4" fontId="30" fillId="24" borderId="12" xfId="0" applyNumberFormat="1" applyFont="1" applyFill="1" applyBorder="1" applyAlignment="1">
      <alignment horizontal="right"/>
    </xf>
    <xf numFmtId="165" fontId="30" fillId="24" borderId="12" xfId="0" applyNumberFormat="1" applyFont="1" applyFill="1" applyBorder="1" applyAlignment="1">
      <alignment horizontal="right"/>
    </xf>
    <xf numFmtId="165" fontId="30" fillId="24" borderId="13" xfId="0" applyNumberFormat="1" applyFont="1" applyFill="1" applyBorder="1" applyAlignment="1">
      <alignment horizontal="right"/>
    </xf>
    <xf numFmtId="0" fontId="31" fillId="0" borderId="0" xfId="0" applyFont="1" applyAlignment="1">
      <alignment horizontal="justify" vertical="top"/>
    </xf>
    <xf numFmtId="0" fontId="3" fillId="0" borderId="0" xfId="47" quotePrefix="1" applyAlignment="1">
      <alignment horizontal="left" vertical="top" wrapText="1"/>
    </xf>
    <xf numFmtId="0" fontId="31" fillId="0" borderId="0" xfId="0" quotePrefix="1" applyFont="1" applyAlignment="1">
      <alignment horizontal="justify" vertical="top" wrapText="1"/>
    </xf>
    <xf numFmtId="0" fontId="41" fillId="0" borderId="0" xfId="0" quotePrefix="1" applyFont="1" applyAlignment="1">
      <alignment horizontal="justify" vertical="top" wrapText="1"/>
    </xf>
    <xf numFmtId="0" fontId="7" fillId="0" borderId="0" xfId="0" quotePrefix="1" applyFont="1" applyAlignment="1">
      <alignment horizontal="left" vertical="top" wrapText="1"/>
    </xf>
    <xf numFmtId="0" fontId="38" fillId="0" borderId="0" xfId="0" applyFont="1" applyAlignment="1">
      <alignment horizontal="right" vertical="top" wrapText="1"/>
    </xf>
    <xf numFmtId="0" fontId="39" fillId="0" borderId="0" xfId="0" applyFont="1" applyAlignment="1">
      <alignment horizontal="left" vertical="top" wrapText="1"/>
    </xf>
    <xf numFmtId="0" fontId="42" fillId="0" borderId="0" xfId="0" applyFont="1" applyAlignment="1">
      <alignment horizontal="right" vertical="top" wrapText="1"/>
    </xf>
    <xf numFmtId="0" fontId="43" fillId="0" borderId="0" xfId="0" applyFont="1" applyAlignment="1">
      <alignment horizontal="left" vertical="top" wrapText="1"/>
    </xf>
    <xf numFmtId="0" fontId="44" fillId="0" borderId="0" xfId="0" applyFont="1" applyAlignment="1">
      <alignment wrapText="1"/>
    </xf>
    <xf numFmtId="0" fontId="40" fillId="0" borderId="0" xfId="0" applyFont="1" applyAlignment="1">
      <alignment horizontal="justify" vertical="top" wrapText="1"/>
    </xf>
    <xf numFmtId="0" fontId="45" fillId="0" borderId="0" xfId="0" applyFont="1" applyAlignment="1">
      <alignment horizontal="center" vertical="center"/>
    </xf>
    <xf numFmtId="0" fontId="45" fillId="0" borderId="0" xfId="0" applyFont="1"/>
    <xf numFmtId="0" fontId="43" fillId="0" borderId="0" xfId="0" applyFont="1" applyAlignment="1">
      <alignment horizontal="right" wrapText="1"/>
    </xf>
    <xf numFmtId="167" fontId="43" fillId="0" borderId="0" xfId="0" applyNumberFormat="1" applyFont="1" applyAlignment="1">
      <alignment horizontal="right" wrapText="1"/>
    </xf>
    <xf numFmtId="168" fontId="42" fillId="0" borderId="0" xfId="0" applyNumberFormat="1" applyFont="1" applyAlignment="1">
      <alignment horizontal="right" wrapText="1"/>
    </xf>
    <xf numFmtId="0" fontId="45" fillId="0" borderId="0" xfId="0" applyFont="1" applyAlignment="1">
      <alignment horizontal="right" vertical="top"/>
    </xf>
    <xf numFmtId="0" fontId="45" fillId="0" borderId="0" xfId="0" applyFont="1" applyAlignment="1">
      <alignment horizontal="justify" vertical="top" wrapText="1"/>
    </xf>
    <xf numFmtId="16" fontId="45" fillId="0" borderId="0" xfId="0" applyNumberFormat="1" applyFont="1" applyAlignment="1">
      <alignment horizontal="right" vertical="top"/>
    </xf>
    <xf numFmtId="0" fontId="31" fillId="0" borderId="0" xfId="0" quotePrefix="1" applyFont="1" applyAlignment="1">
      <alignment horizontal="left" vertical="top" wrapText="1"/>
    </xf>
    <xf numFmtId="0" fontId="3" fillId="0" borderId="0" xfId="47" applyAlignment="1">
      <alignment horizontal="center" wrapText="1"/>
    </xf>
    <xf numFmtId="0" fontId="39" fillId="0" borderId="0" xfId="47" applyFont="1" applyAlignment="1">
      <alignment horizontal="center" wrapText="1"/>
    </xf>
    <xf numFmtId="2" fontId="39" fillId="0" borderId="0" xfId="47" applyNumberFormat="1" applyFont="1" applyAlignment="1">
      <alignment horizontal="center" wrapText="1"/>
    </xf>
    <xf numFmtId="1" fontId="3" fillId="0" borderId="0" xfId="47" applyNumberFormat="1" applyAlignment="1">
      <alignment horizontal="center" wrapText="1"/>
    </xf>
    <xf numFmtId="2" fontId="3" fillId="0" borderId="0" xfId="47" applyNumberFormat="1" applyAlignment="1">
      <alignment horizontal="center" wrapText="1"/>
    </xf>
    <xf numFmtId="0" fontId="47" fillId="0" borderId="0" xfId="0" applyFont="1" applyAlignment="1">
      <alignment horizontal="justify" vertical="top" wrapText="1"/>
    </xf>
    <xf numFmtId="0" fontId="46" fillId="0" borderId="0" xfId="0" applyFont="1" applyAlignment="1">
      <alignment horizontal="center"/>
    </xf>
    <xf numFmtId="0" fontId="46" fillId="0" borderId="0" xfId="0" applyFont="1" applyAlignment="1">
      <alignment horizontal="right" vertical="top"/>
    </xf>
    <xf numFmtId="0" fontId="46" fillId="0" borderId="0" xfId="0" applyFont="1" applyAlignment="1">
      <alignment horizontal="justify" vertical="top" wrapText="1"/>
    </xf>
    <xf numFmtId="2" fontId="48" fillId="0" borderId="0" xfId="0" applyNumberFormat="1" applyFont="1" applyAlignment="1">
      <alignment horizontal="center"/>
    </xf>
    <xf numFmtId="0" fontId="46" fillId="0" borderId="0" xfId="0" applyFont="1" applyAlignment="1">
      <alignment horizontal="center" vertical="center"/>
    </xf>
    <xf numFmtId="0" fontId="46" fillId="0" borderId="0" xfId="0" applyFont="1" applyAlignment="1">
      <alignment wrapText="1"/>
    </xf>
    <xf numFmtId="0" fontId="46" fillId="0" borderId="0" xfId="0" applyFont="1"/>
    <xf numFmtId="0" fontId="39" fillId="0" borderId="0" xfId="0" applyFont="1" applyAlignment="1">
      <alignment horizontal="justify" vertical="top" wrapText="1"/>
    </xf>
    <xf numFmtId="0" fontId="7" fillId="0" borderId="0" xfId="0" applyFont="1" applyAlignment="1">
      <alignment horizontal="center"/>
    </xf>
    <xf numFmtId="165" fontId="7" fillId="0" borderId="0" xfId="0" applyNumberFormat="1" applyFont="1" applyAlignment="1">
      <alignment horizontal="right"/>
    </xf>
    <xf numFmtId="0" fontId="7" fillId="0" borderId="0" xfId="0" applyFont="1" applyAlignment="1">
      <alignment horizontal="justify" vertical="top" wrapText="1"/>
    </xf>
    <xf numFmtId="0" fontId="7" fillId="0" borderId="0" xfId="0" applyFont="1" applyAlignment="1">
      <alignment horizontal="center" vertical="center"/>
    </xf>
    <xf numFmtId="0" fontId="39" fillId="0" borderId="0" xfId="0" quotePrefix="1" applyFont="1" applyAlignment="1">
      <alignment horizontal="left" vertical="top" wrapText="1"/>
    </xf>
    <xf numFmtId="0" fontId="39" fillId="0" borderId="0" xfId="0" applyFont="1"/>
    <xf numFmtId="0" fontId="7" fillId="0" borderId="0" xfId="0" quotePrefix="1" applyFont="1" applyAlignment="1">
      <alignment horizontal="center" vertical="center"/>
    </xf>
    <xf numFmtId="0" fontId="7" fillId="0" borderId="0" xfId="0" quotePrefix="1" applyFont="1" applyAlignment="1">
      <alignment vertical="top" wrapText="1"/>
    </xf>
    <xf numFmtId="1" fontId="7" fillId="0" borderId="0" xfId="0" applyNumberFormat="1" applyFont="1" applyAlignment="1">
      <alignment horizontal="center" vertical="center"/>
    </xf>
    <xf numFmtId="0" fontId="38" fillId="0" borderId="0" xfId="0" applyFont="1" applyAlignment="1">
      <alignment horizontal="center" vertical="center"/>
    </xf>
    <xf numFmtId="0" fontId="7" fillId="0" borderId="0" xfId="0" applyFont="1" applyAlignment="1">
      <alignment horizontal="left" vertical="center"/>
    </xf>
    <xf numFmtId="0" fontId="7" fillId="0" borderId="0" xfId="0" quotePrefix="1" applyFont="1" applyAlignment="1">
      <alignment horizontal="left" vertical="center"/>
    </xf>
    <xf numFmtId="0" fontId="39" fillId="0" borderId="0" xfId="0" quotePrefix="1" applyFont="1" applyAlignment="1">
      <alignment horizontal="left" vertical="center"/>
    </xf>
    <xf numFmtId="0" fontId="31" fillId="0" borderId="0" xfId="0" quotePrefix="1" applyFont="1"/>
    <xf numFmtId="1" fontId="40" fillId="0" borderId="0" xfId="0" applyNumberFormat="1" applyFont="1" applyAlignment="1">
      <alignment horizontal="right" wrapText="1"/>
    </xf>
    <xf numFmtId="3" fontId="31" fillId="0" borderId="0" xfId="0" applyNumberFormat="1" applyFont="1" applyAlignment="1">
      <alignment horizontal="right"/>
    </xf>
    <xf numFmtId="0" fontId="39" fillId="0" borderId="0" xfId="75" applyFont="1" applyAlignment="1">
      <alignment horizontal="left" vertical="top"/>
    </xf>
    <xf numFmtId="2" fontId="31" fillId="0" borderId="0" xfId="0" applyNumberFormat="1" applyFont="1"/>
    <xf numFmtId="167" fontId="7" fillId="0" borderId="0" xfId="0" applyNumberFormat="1" applyFont="1" applyAlignment="1">
      <alignment horizontal="right" wrapText="1"/>
    </xf>
    <xf numFmtId="2" fontId="7" fillId="0" borderId="0" xfId="0" applyNumberFormat="1" applyFont="1" applyAlignment="1">
      <alignment horizontal="right" wrapText="1"/>
    </xf>
    <xf numFmtId="0" fontId="0" fillId="0" borderId="0" xfId="0" applyAlignment="1">
      <alignment vertical="top" wrapText="1"/>
    </xf>
    <xf numFmtId="1" fontId="7" fillId="0" borderId="0" xfId="0" applyNumberFormat="1" applyFont="1" applyAlignment="1">
      <alignment horizontal="right" vertical="center"/>
    </xf>
    <xf numFmtId="0" fontId="50" fillId="0" borderId="0" xfId="76" applyFont="1" applyAlignment="1">
      <alignment vertical="top"/>
    </xf>
    <xf numFmtId="0" fontId="50" fillId="0" borderId="14" xfId="76" applyFont="1" applyBorder="1" applyAlignment="1">
      <alignment vertical="top"/>
    </xf>
    <xf numFmtId="0" fontId="50" fillId="0" borderId="0" xfId="76" applyFont="1" applyAlignment="1">
      <alignment horizontal="left"/>
    </xf>
    <xf numFmtId="0" fontId="2" fillId="0" borderId="0" xfId="76"/>
    <xf numFmtId="0" fontId="51" fillId="0" borderId="0" xfId="76" applyFont="1" applyAlignment="1">
      <alignment vertical="center"/>
    </xf>
    <xf numFmtId="0" fontId="51" fillId="0" borderId="14" xfId="76" applyFont="1" applyBorder="1" applyAlignment="1">
      <alignment vertical="center"/>
    </xf>
    <xf numFmtId="0" fontId="52" fillId="0" borderId="0" xfId="76" applyFont="1" applyAlignment="1">
      <alignment horizontal="left" vertical="center"/>
    </xf>
    <xf numFmtId="0" fontId="53" fillId="0" borderId="0" xfId="76" applyFont="1" applyAlignment="1">
      <alignment horizontal="right" vertical="center"/>
    </xf>
    <xf numFmtId="0" fontId="53" fillId="0" borderId="14" xfId="76" applyFont="1" applyBorder="1" applyAlignment="1">
      <alignment horizontal="right" vertical="center"/>
    </xf>
    <xf numFmtId="0" fontId="54" fillId="0" borderId="0" xfId="76" applyFont="1" applyAlignment="1">
      <alignment horizontal="right" vertical="top"/>
    </xf>
    <xf numFmtId="0" fontId="54" fillId="0" borderId="14" xfId="76" applyFont="1" applyBorder="1" applyAlignment="1">
      <alignment horizontal="right" vertical="top"/>
    </xf>
    <xf numFmtId="0" fontId="55" fillId="0" borderId="0" xfId="76" applyFont="1" applyAlignment="1">
      <alignment horizontal="left"/>
    </xf>
    <xf numFmtId="0" fontId="56" fillId="0" borderId="0" xfId="76" applyFont="1" applyAlignment="1">
      <alignment horizontal="right" vertical="top"/>
    </xf>
    <xf numFmtId="0" fontId="56" fillId="0" borderId="14" xfId="76" applyFont="1" applyBorder="1" applyAlignment="1">
      <alignment horizontal="right" vertical="top"/>
    </xf>
    <xf numFmtId="0" fontId="50" fillId="0" borderId="0" xfId="76" applyFont="1" applyAlignment="1">
      <alignment horizontal="left" wrapText="1"/>
    </xf>
    <xf numFmtId="0" fontId="57" fillId="0" borderId="0" xfId="76" applyFont="1" applyAlignment="1">
      <alignment horizontal="left" vertical="top" wrapText="1"/>
    </xf>
    <xf numFmtId="0" fontId="58" fillId="0" borderId="0" xfId="76" applyFont="1" applyAlignment="1">
      <alignment horizontal="left" vertical="top"/>
    </xf>
    <xf numFmtId="0" fontId="60" fillId="0" borderId="0" xfId="0" applyFont="1" applyAlignment="1">
      <alignment wrapText="1"/>
    </xf>
    <xf numFmtId="0" fontId="60" fillId="0" borderId="0" xfId="0" applyFont="1" applyAlignment="1">
      <alignment horizontal="center" vertical="center" wrapText="1"/>
    </xf>
    <xf numFmtId="0" fontId="60" fillId="0" borderId="0" xfId="0" applyFont="1" applyAlignment="1">
      <alignment horizontal="left" vertical="center" wrapText="1"/>
    </xf>
    <xf numFmtId="169" fontId="60" fillId="0" borderId="0" xfId="0" applyNumberFormat="1" applyFont="1" applyAlignment="1">
      <alignment horizontal="center" vertical="center" wrapText="1"/>
    </xf>
    <xf numFmtId="0" fontId="61" fillId="0" borderId="0" xfId="0" applyFont="1" applyAlignment="1">
      <alignment wrapText="1"/>
    </xf>
    <xf numFmtId="0" fontId="62" fillId="24" borderId="15" xfId="0" applyFont="1" applyFill="1" applyBorder="1" applyAlignment="1">
      <alignment horizontal="center" wrapText="1"/>
    </xf>
    <xf numFmtId="0" fontId="63" fillId="0" borderId="0" xfId="0" applyFont="1" applyAlignment="1">
      <alignment wrapText="1"/>
    </xf>
    <xf numFmtId="0" fontId="64" fillId="0" borderId="0" xfId="0" applyFont="1" applyAlignment="1">
      <alignment horizontal="center" vertical="top" wrapText="1"/>
    </xf>
    <xf numFmtId="49" fontId="2" fillId="0" borderId="0" xfId="0" applyNumberFormat="1" applyFont="1" applyAlignment="1">
      <alignment horizontal="center" vertical="center"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left" vertical="center" wrapText="1"/>
    </xf>
    <xf numFmtId="169" fontId="2" fillId="0" borderId="0" xfId="0" applyNumberFormat="1" applyFont="1" applyAlignment="1">
      <alignment horizontal="center" vertical="center" wrapText="1"/>
    </xf>
    <xf numFmtId="0" fontId="59" fillId="0" borderId="0" xfId="0" applyFont="1" applyAlignment="1">
      <alignment wrapText="1"/>
    </xf>
    <xf numFmtId="0" fontId="65" fillId="0" borderId="0" xfId="0" applyFont="1" applyAlignment="1">
      <alignment vertical="top" wrapText="1"/>
    </xf>
    <xf numFmtId="0" fontId="66" fillId="0" borderId="0" xfId="0" applyFont="1" applyAlignment="1">
      <alignment vertical="center" wrapText="1"/>
    </xf>
    <xf numFmtId="0" fontId="65" fillId="0" borderId="0" xfId="0" applyFont="1" applyAlignment="1">
      <alignment vertical="center" wrapText="1"/>
    </xf>
    <xf numFmtId="0" fontId="67" fillId="0" borderId="0" xfId="0" applyFont="1" applyAlignment="1">
      <alignment wrapText="1"/>
    </xf>
    <xf numFmtId="0" fontId="2" fillId="0" borderId="0" xfId="0" applyFont="1" applyAlignment="1">
      <alignment vertical="top" wrapText="1"/>
    </xf>
    <xf numFmtId="0" fontId="66" fillId="0" borderId="0" xfId="0" applyFont="1" applyAlignment="1">
      <alignment vertical="top" wrapText="1"/>
    </xf>
    <xf numFmtId="0" fontId="65" fillId="26" borderId="0" xfId="0" applyFont="1" applyFill="1" applyAlignment="1">
      <alignment vertical="top" wrapText="1"/>
    </xf>
    <xf numFmtId="0" fontId="69" fillId="0" borderId="0" xfId="0" applyFont="1" applyAlignment="1">
      <alignment vertical="top"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left" vertical="center" wrapText="1"/>
    </xf>
    <xf numFmtId="169" fontId="0" fillId="0" borderId="0" xfId="0" applyNumberFormat="1" applyAlignment="1">
      <alignment horizontal="center" vertical="center" wrapText="1"/>
    </xf>
    <xf numFmtId="0" fontId="70" fillId="0" borderId="0" xfId="0" applyFont="1" applyAlignment="1">
      <alignment wrapText="1"/>
    </xf>
    <xf numFmtId="0" fontId="70" fillId="0" borderId="0" xfId="0" applyFont="1" applyAlignment="1">
      <alignment vertical="top" wrapText="1"/>
    </xf>
    <xf numFmtId="169" fontId="2" fillId="0" borderId="0" xfId="0" applyNumberFormat="1" applyFont="1" applyAlignment="1">
      <alignment wrapText="1"/>
    </xf>
    <xf numFmtId="0" fontId="72" fillId="24" borderId="16" xfId="0" applyFont="1" applyFill="1" applyBorder="1" applyAlignment="1">
      <alignment horizontal="center" wrapText="1"/>
    </xf>
    <xf numFmtId="0" fontId="72" fillId="24" borderId="16" xfId="0" applyFont="1" applyFill="1" applyBorder="1" applyAlignment="1">
      <alignment wrapText="1"/>
    </xf>
    <xf numFmtId="169" fontId="71" fillId="0" borderId="0" xfId="0" applyNumberFormat="1" applyFont="1" applyAlignment="1">
      <alignment wrapText="1"/>
    </xf>
    <xf numFmtId="4" fontId="31" fillId="0" borderId="0" xfId="0" applyNumberFormat="1" applyFont="1"/>
    <xf numFmtId="165" fontId="31" fillId="0" borderId="0" xfId="0" applyNumberFormat="1" applyFont="1"/>
    <xf numFmtId="0" fontId="40" fillId="0" borderId="0" xfId="0" applyFont="1" applyAlignment="1">
      <alignment vertical="top" wrapText="1"/>
    </xf>
    <xf numFmtId="0" fontId="40" fillId="0" borderId="0" xfId="0" applyFont="1" applyAlignment="1">
      <alignment wrapText="1"/>
    </xf>
    <xf numFmtId="49" fontId="2" fillId="0" borderId="0" xfId="0" applyNumberFormat="1" applyFont="1" applyAlignment="1">
      <alignment vertical="top" wrapText="1"/>
    </xf>
    <xf numFmtId="0" fontId="38" fillId="0" borderId="0" xfId="0" applyFont="1" applyAlignment="1">
      <alignment vertical="top" wrapText="1"/>
    </xf>
    <xf numFmtId="0" fontId="39" fillId="0" borderId="0" xfId="0" applyFont="1" applyAlignment="1">
      <alignment vertical="top" wrapText="1"/>
    </xf>
    <xf numFmtId="0" fontId="39" fillId="0" borderId="0" xfId="0" applyFont="1" applyAlignment="1">
      <alignment wrapText="1"/>
    </xf>
    <xf numFmtId="167" fontId="39" fillId="0" borderId="0" xfId="0" applyNumberFormat="1" applyFont="1" applyAlignment="1">
      <alignment wrapText="1"/>
    </xf>
    <xf numFmtId="168" fontId="38" fillId="0" borderId="0" xfId="0" applyNumberFormat="1" applyFont="1" applyAlignment="1">
      <alignment wrapText="1"/>
    </xf>
    <xf numFmtId="167" fontId="40" fillId="0" borderId="0" xfId="0" applyNumberFormat="1" applyFont="1" applyAlignment="1">
      <alignment wrapText="1"/>
    </xf>
    <xf numFmtId="166" fontId="7" fillId="0" borderId="0" xfId="0" applyNumberFormat="1" applyFont="1" applyAlignment="1">
      <alignment wrapText="1"/>
    </xf>
    <xf numFmtId="4" fontId="7" fillId="0" borderId="0" xfId="0" applyNumberFormat="1" applyFont="1" applyAlignment="1">
      <alignment wrapText="1"/>
    </xf>
    <xf numFmtId="0" fontId="7" fillId="0" borderId="0" xfId="0" applyFont="1" applyAlignment="1">
      <alignment wrapText="1"/>
    </xf>
    <xf numFmtId="168" fontId="40" fillId="0" borderId="0" xfId="0" applyNumberFormat="1" applyFont="1" applyAlignment="1">
      <alignment wrapText="1"/>
    </xf>
    <xf numFmtId="49" fontId="58" fillId="0" borderId="0" xfId="0" applyNumberFormat="1" applyFont="1" applyAlignment="1">
      <alignment horizontal="right" vertical="center" wrapText="1"/>
    </xf>
    <xf numFmtId="0" fontId="71" fillId="0" borderId="0" xfId="0" applyFont="1" applyAlignment="1">
      <alignment vertical="center"/>
    </xf>
    <xf numFmtId="0" fontId="71" fillId="0" borderId="0" xfId="0" applyFont="1" applyAlignment="1">
      <alignment vertical="center" wrapText="1"/>
    </xf>
    <xf numFmtId="170" fontId="31" fillId="0" borderId="0" xfId="0" applyNumberFormat="1" applyFont="1" applyAlignment="1">
      <alignment horizontal="right"/>
    </xf>
    <xf numFmtId="170" fontId="30" fillId="24" borderId="0" xfId="0" applyNumberFormat="1" applyFont="1" applyFill="1" applyAlignment="1">
      <alignment horizontal="right"/>
    </xf>
    <xf numFmtId="170" fontId="40" fillId="0" borderId="0" xfId="0" applyNumberFormat="1" applyFont="1" applyAlignment="1">
      <alignment horizontal="right" wrapText="1"/>
    </xf>
    <xf numFmtId="0" fontId="7" fillId="0" borderId="0" xfId="0" quotePrefix="1" applyFont="1" applyAlignment="1">
      <alignment horizontal="left" vertical="top"/>
    </xf>
    <xf numFmtId="0" fontId="7" fillId="0" borderId="0" xfId="0" applyFont="1" applyAlignment="1">
      <alignment horizontal="right" vertical="center"/>
    </xf>
    <xf numFmtId="170" fontId="38" fillId="0" borderId="0" xfId="0" applyNumberFormat="1" applyFont="1" applyAlignment="1">
      <alignment horizontal="right" wrapText="1"/>
    </xf>
    <xf numFmtId="0" fontId="0" fillId="0" borderId="0" xfId="0" quotePrefix="1" applyAlignment="1">
      <alignment horizontal="left" vertical="top"/>
    </xf>
    <xf numFmtId="170" fontId="31" fillId="0" borderId="0" xfId="0" applyNumberFormat="1" applyFont="1"/>
    <xf numFmtId="170" fontId="30" fillId="24" borderId="13" xfId="0" applyNumberFormat="1" applyFont="1" applyFill="1" applyBorder="1" applyAlignment="1">
      <alignment horizontal="right"/>
    </xf>
    <xf numFmtId="170" fontId="30" fillId="24" borderId="12" xfId="0" applyNumberFormat="1" applyFont="1" applyFill="1" applyBorder="1" applyAlignment="1">
      <alignment horizontal="right"/>
    </xf>
    <xf numFmtId="170" fontId="71" fillId="0" borderId="0" xfId="0" applyNumberFormat="1" applyFont="1" applyAlignment="1">
      <alignment vertical="center" wrapText="1"/>
    </xf>
    <xf numFmtId="170" fontId="71" fillId="24" borderId="18" xfId="0" applyNumberFormat="1" applyFont="1" applyFill="1" applyBorder="1" applyAlignment="1">
      <alignment wrapText="1"/>
    </xf>
    <xf numFmtId="4" fontId="7" fillId="0" borderId="0" xfId="0" applyNumberFormat="1" applyFont="1" applyAlignment="1">
      <alignment horizontal="right"/>
    </xf>
    <xf numFmtId="0" fontId="74" fillId="0" borderId="0" xfId="0" applyFont="1" applyAlignment="1">
      <alignment horizontal="right" vertical="top"/>
    </xf>
    <xf numFmtId="0" fontId="75" fillId="0" borderId="0" xfId="0" quotePrefix="1" applyFont="1" applyAlignment="1">
      <alignment horizontal="left" vertical="top" wrapText="1"/>
    </xf>
    <xf numFmtId="0" fontId="74" fillId="0" borderId="0" xfId="0" applyFont="1" applyAlignment="1">
      <alignment horizontal="center"/>
    </xf>
    <xf numFmtId="3" fontId="74" fillId="0" borderId="0" xfId="0" applyNumberFormat="1" applyFont="1" applyAlignment="1">
      <alignment horizontal="right"/>
    </xf>
    <xf numFmtId="170" fontId="74" fillId="0" borderId="0" xfId="0" applyNumberFormat="1" applyFont="1" applyAlignment="1">
      <alignment horizontal="right"/>
    </xf>
    <xf numFmtId="165" fontId="30" fillId="0" borderId="1" xfId="0" applyNumberFormat="1" applyFont="1" applyBorder="1" applyAlignment="1">
      <alignment horizontal="center" vertical="center" wrapText="1"/>
    </xf>
    <xf numFmtId="0" fontId="69" fillId="0" borderId="1" xfId="0" applyFont="1" applyBorder="1" applyAlignment="1">
      <alignment horizontal="center" vertical="center"/>
    </xf>
    <xf numFmtId="0" fontId="69" fillId="0" borderId="1" xfId="0" applyFont="1" applyBorder="1" applyAlignment="1">
      <alignment horizontal="center" vertical="center" wrapText="1"/>
    </xf>
    <xf numFmtId="4" fontId="69" fillId="0" borderId="1" xfId="0" applyNumberFormat="1" applyFont="1" applyBorder="1" applyAlignment="1">
      <alignment horizontal="right" vertical="center"/>
    </xf>
    <xf numFmtId="165" fontId="69" fillId="0" borderId="1" xfId="0" applyNumberFormat="1" applyFont="1" applyBorder="1" applyAlignment="1">
      <alignment horizontal="right" vertical="center" wrapText="1"/>
    </xf>
    <xf numFmtId="0" fontId="69" fillId="0" borderId="0" xfId="0" applyFont="1" applyAlignment="1">
      <alignment horizontal="center" vertical="center"/>
    </xf>
    <xf numFmtId="0" fontId="51" fillId="0" borderId="0" xfId="0" applyFont="1" applyAlignment="1">
      <alignment horizontal="right" vertical="top"/>
    </xf>
    <xf numFmtId="0" fontId="69" fillId="0" borderId="0" xfId="0" applyFont="1" applyAlignment="1">
      <alignment horizontal="justify" vertical="top" wrapText="1"/>
    </xf>
    <xf numFmtId="4" fontId="69" fillId="0" borderId="0" xfId="0" applyNumberFormat="1" applyFont="1" applyAlignment="1">
      <alignment horizontal="right" vertical="center"/>
    </xf>
    <xf numFmtId="165" fontId="69" fillId="0" borderId="0" xfId="0" applyNumberFormat="1" applyFont="1" applyAlignment="1">
      <alignment horizontal="right" vertical="center"/>
    </xf>
    <xf numFmtId="165" fontId="69" fillId="0" borderId="0" xfId="0" applyNumberFormat="1" applyFont="1" applyAlignment="1">
      <alignment horizontal="right" vertical="center" wrapText="1"/>
    </xf>
    <xf numFmtId="0" fontId="69" fillId="24" borderId="11" xfId="0" applyFont="1" applyFill="1" applyBorder="1" applyAlignment="1">
      <alignment horizontal="right" vertical="top"/>
    </xf>
    <xf numFmtId="0" fontId="69" fillId="24" borderId="12" xfId="0" applyFont="1" applyFill="1" applyBorder="1" applyAlignment="1">
      <alignment horizontal="left" vertical="top"/>
    </xf>
    <xf numFmtId="0" fontId="69" fillId="24" borderId="12" xfId="0" applyFont="1" applyFill="1" applyBorder="1" applyAlignment="1">
      <alignment horizontal="center"/>
    </xf>
    <xf numFmtId="4" fontId="69" fillId="24" borderId="12" xfId="0" applyNumberFormat="1" applyFont="1" applyFill="1" applyBorder="1" applyAlignment="1">
      <alignment horizontal="right"/>
    </xf>
    <xf numFmtId="165" fontId="69" fillId="24" borderId="12" xfId="0" applyNumberFormat="1" applyFont="1" applyFill="1" applyBorder="1" applyAlignment="1">
      <alignment horizontal="right"/>
    </xf>
    <xf numFmtId="165" fontId="69" fillId="24" borderId="13" xfId="0" applyNumberFormat="1" applyFont="1" applyFill="1" applyBorder="1" applyAlignment="1">
      <alignment horizontal="right"/>
    </xf>
    <xf numFmtId="0" fontId="69" fillId="24" borderId="0" xfId="0" applyFont="1" applyFill="1"/>
    <xf numFmtId="0" fontId="51" fillId="0" borderId="0" xfId="0" applyFont="1" applyAlignment="1">
      <alignment horizontal="justify" vertical="top" wrapText="1"/>
    </xf>
    <xf numFmtId="0" fontId="51" fillId="0" borderId="0" xfId="0" applyFont="1" applyAlignment="1">
      <alignment horizontal="center"/>
    </xf>
    <xf numFmtId="4" fontId="51" fillId="0" borderId="0" xfId="0" applyNumberFormat="1" applyFont="1" applyAlignment="1">
      <alignment horizontal="right"/>
    </xf>
    <xf numFmtId="165" fontId="51" fillId="0" borderId="0" xfId="0" applyNumberFormat="1" applyFont="1" applyAlignment="1">
      <alignment horizontal="right"/>
    </xf>
    <xf numFmtId="0" fontId="51" fillId="0" borderId="0" xfId="0" applyFont="1" applyAlignment="1">
      <alignment horizontal="center" vertical="center"/>
    </xf>
    <xf numFmtId="0" fontId="51" fillId="0" borderId="0" xfId="0" applyFont="1"/>
    <xf numFmtId="0" fontId="76" fillId="0" borderId="0" xfId="0" applyFont="1" applyAlignment="1">
      <alignment horizontal="justify" vertical="top" wrapText="1"/>
    </xf>
    <xf numFmtId="0" fontId="69" fillId="0" borderId="0" xfId="0" applyFont="1" applyAlignment="1">
      <alignment horizontal="right" vertical="top"/>
    </xf>
    <xf numFmtId="3" fontId="51" fillId="0" borderId="0" xfId="0" applyNumberFormat="1" applyFont="1" applyAlignment="1">
      <alignment horizontal="right"/>
    </xf>
    <xf numFmtId="170" fontId="51" fillId="0" borderId="0" xfId="0" applyNumberFormat="1" applyFont="1" applyAlignment="1">
      <alignment horizontal="right"/>
    </xf>
    <xf numFmtId="170" fontId="69" fillId="24" borderId="12" xfId="0" applyNumberFormat="1" applyFont="1" applyFill="1" applyBorder="1" applyAlignment="1">
      <alignment horizontal="right"/>
    </xf>
    <xf numFmtId="170" fontId="69" fillId="24" borderId="13" xfId="0" applyNumberFormat="1" applyFont="1" applyFill="1" applyBorder="1" applyAlignment="1">
      <alignment horizontal="right"/>
    </xf>
    <xf numFmtId="0" fontId="47" fillId="0" borderId="0" xfId="0" quotePrefix="1" applyFont="1" applyAlignment="1">
      <alignment horizontal="justify" vertical="top" wrapText="1"/>
    </xf>
    <xf numFmtId="49" fontId="77" fillId="0" borderId="0" xfId="0" applyNumberFormat="1" applyFont="1" applyAlignment="1">
      <alignment vertical="top" wrapText="1"/>
    </xf>
    <xf numFmtId="0" fontId="79" fillId="0" borderId="0" xfId="0" applyFont="1" applyAlignment="1">
      <alignment horizontal="center"/>
    </xf>
    <xf numFmtId="4" fontId="79" fillId="0" borderId="0" xfId="0" applyNumberFormat="1" applyFont="1" applyAlignment="1">
      <alignment horizontal="center"/>
    </xf>
    <xf numFmtId="171" fontId="79" fillId="0" borderId="0" xfId="0" applyNumberFormat="1" applyFont="1"/>
    <xf numFmtId="172" fontId="79" fillId="0" borderId="0" xfId="0" applyNumberFormat="1" applyFont="1" applyAlignment="1">
      <alignment horizontal="center"/>
    </xf>
    <xf numFmtId="172" fontId="80" fillId="0" borderId="0" xfId="0" applyNumberFormat="1" applyFont="1" applyAlignment="1">
      <alignment horizontal="center"/>
    </xf>
    <xf numFmtId="173" fontId="73" fillId="0" borderId="0" xfId="0" applyNumberFormat="1" applyFont="1"/>
    <xf numFmtId="171" fontId="59" fillId="0" borderId="0" xfId="0" applyNumberFormat="1" applyFont="1"/>
    <xf numFmtId="0" fontId="2" fillId="0" borderId="0" xfId="0" applyFont="1"/>
    <xf numFmtId="49" fontId="79" fillId="0" borderId="0" xfId="0" applyNumberFormat="1" applyFont="1" applyAlignment="1">
      <alignment horizontal="center" vertical="top"/>
    </xf>
    <xf numFmtId="49" fontId="79" fillId="0" borderId="0" xfId="0" quotePrefix="1" applyNumberFormat="1" applyFont="1" applyAlignment="1">
      <alignment vertical="top" wrapText="1"/>
    </xf>
    <xf numFmtId="0" fontId="76" fillId="0" borderId="0" xfId="0" applyFont="1" applyAlignment="1">
      <alignment horizontal="center" wrapText="1"/>
    </xf>
    <xf numFmtId="171" fontId="31" fillId="0" borderId="0" xfId="0" applyNumberFormat="1" applyFont="1" applyAlignment="1">
      <alignment horizontal="right"/>
    </xf>
    <xf numFmtId="4" fontId="76" fillId="0" borderId="0" xfId="0" applyNumberFormat="1" applyFont="1" applyAlignment="1">
      <alignment horizontal="center" wrapText="1"/>
    </xf>
    <xf numFmtId="171" fontId="76" fillId="0" borderId="0" xfId="0" applyNumberFormat="1" applyFont="1" applyAlignment="1" applyProtection="1">
      <alignment horizontal="center" wrapText="1"/>
      <protection locked="0"/>
    </xf>
    <xf numFmtId="172" fontId="76" fillId="0" borderId="0" xfId="0" applyNumberFormat="1" applyFont="1" applyAlignment="1">
      <alignment horizontal="center"/>
    </xf>
    <xf numFmtId="0" fontId="59" fillId="0" borderId="0" xfId="0" applyFont="1"/>
    <xf numFmtId="4" fontId="76" fillId="0" borderId="0" xfId="0" applyNumberFormat="1" applyFont="1" applyAlignment="1" applyProtection="1">
      <alignment horizontal="center" wrapText="1"/>
      <protection locked="0"/>
    </xf>
    <xf numFmtId="173" fontId="2" fillId="0" borderId="0" xfId="0" applyNumberFormat="1" applyFont="1"/>
    <xf numFmtId="0" fontId="77" fillId="0" borderId="0" xfId="0" applyFont="1" applyAlignment="1">
      <alignment horizontal="center" vertical="top"/>
    </xf>
    <xf numFmtId="0" fontId="77" fillId="0" borderId="19" xfId="0" applyFont="1" applyBorder="1"/>
    <xf numFmtId="172" fontId="76" fillId="0" borderId="0" xfId="0" applyNumberFormat="1" applyFont="1" applyAlignment="1">
      <alignment horizontal="center" wrapText="1"/>
    </xf>
    <xf numFmtId="0" fontId="82" fillId="27" borderId="0" xfId="0" applyFont="1" applyFill="1"/>
    <xf numFmtId="0" fontId="70" fillId="27" borderId="0" xfId="0" applyFont="1" applyFill="1"/>
    <xf numFmtId="4" fontId="76" fillId="27" borderId="0" xfId="0" applyNumberFormat="1" applyFont="1" applyFill="1" applyAlignment="1">
      <alignment horizontal="center" wrapText="1"/>
    </xf>
    <xf numFmtId="0" fontId="81" fillId="0" borderId="0" xfId="79" applyFont="1" applyAlignment="1" applyProtection="1">
      <alignment wrapText="1"/>
      <protection locked="0"/>
    </xf>
    <xf numFmtId="16" fontId="76" fillId="0" borderId="0" xfId="0" applyNumberFormat="1" applyFont="1" applyAlignment="1">
      <alignment horizontal="center" vertical="top"/>
    </xf>
    <xf numFmtId="0" fontId="76" fillId="0" borderId="0" xfId="0" quotePrefix="1" applyFont="1" applyAlignment="1">
      <alignment vertical="top" wrapText="1"/>
    </xf>
    <xf numFmtId="0" fontId="83" fillId="27" borderId="0" xfId="0" applyFont="1" applyFill="1"/>
    <xf numFmtId="0" fontId="76" fillId="27" borderId="0" xfId="0" applyFont="1" applyFill="1"/>
    <xf numFmtId="0" fontId="76" fillId="0" borderId="0" xfId="0" applyFont="1" applyAlignment="1">
      <alignment horizontal="center" vertical="top"/>
    </xf>
    <xf numFmtId="0" fontId="76" fillId="0" borderId="0" xfId="0" quotePrefix="1" applyFont="1" applyAlignment="1">
      <alignment horizontal="right" vertical="top" wrapText="1"/>
    </xf>
    <xf numFmtId="0" fontId="2" fillId="27" borderId="0" xfId="0" applyFont="1" applyFill="1"/>
    <xf numFmtId="0" fontId="59" fillId="27" borderId="0" xfId="0" applyFont="1" applyFill="1"/>
    <xf numFmtId="0" fontId="84" fillId="27" borderId="0" xfId="0" applyFont="1" applyFill="1"/>
    <xf numFmtId="4" fontId="70" fillId="27" borderId="0" xfId="0" applyNumberFormat="1" applyFont="1" applyFill="1" applyAlignment="1">
      <alignment horizontal="center" wrapText="1"/>
    </xf>
    <xf numFmtId="0" fontId="84" fillId="27" borderId="0" xfId="0" applyFont="1" applyFill="1" applyAlignment="1">
      <alignment wrapText="1"/>
    </xf>
    <xf numFmtId="171" fontId="31" fillId="0" borderId="0" xfId="0" applyNumberFormat="1" applyFont="1"/>
    <xf numFmtId="171" fontId="2" fillId="0" borderId="0" xfId="0" applyNumberFormat="1" applyFont="1"/>
    <xf numFmtId="4" fontId="45" fillId="0" borderId="1" xfId="0" applyNumberFormat="1" applyFont="1" applyBorder="1" applyAlignment="1">
      <alignment horizontal="right" vertical="center"/>
    </xf>
    <xf numFmtId="4" fontId="45" fillId="0" borderId="0" xfId="0" applyNumberFormat="1" applyFont="1" applyAlignment="1">
      <alignment horizontal="right" vertical="center"/>
    </xf>
    <xf numFmtId="4" fontId="45" fillId="24" borderId="12" xfId="0" applyNumberFormat="1" applyFont="1" applyFill="1" applyBorder="1" applyAlignment="1">
      <alignment horizontal="right"/>
    </xf>
    <xf numFmtId="4" fontId="47" fillId="0" borderId="0" xfId="0" applyNumberFormat="1" applyFont="1" applyAlignment="1">
      <alignment horizontal="right"/>
    </xf>
    <xf numFmtId="0" fontId="47" fillId="0" borderId="0" xfId="0" applyFont="1"/>
    <xf numFmtId="4" fontId="6" fillId="0" borderId="0" xfId="0" applyNumberFormat="1" applyFont="1" applyAlignment="1">
      <alignment horizontal="center" wrapText="1"/>
    </xf>
    <xf numFmtId="0" fontId="39" fillId="0" borderId="0" xfId="80" applyFont="1" applyAlignment="1">
      <alignment horizontal="left" vertical="top"/>
    </xf>
    <xf numFmtId="0" fontId="47" fillId="0" borderId="0" xfId="0" applyFont="1" applyAlignment="1">
      <alignment horizontal="right" vertical="center"/>
    </xf>
    <xf numFmtId="0" fontId="47" fillId="0" borderId="0" xfId="0" applyFont="1" applyAlignment="1">
      <alignment horizontal="center" vertical="center"/>
    </xf>
    <xf numFmtId="2" fontId="47" fillId="0" borderId="0" xfId="0" applyNumberFormat="1" applyFont="1"/>
    <xf numFmtId="0" fontId="47" fillId="0" borderId="0" xfId="0" applyFont="1" applyAlignment="1">
      <alignment horizontal="center"/>
    </xf>
    <xf numFmtId="165" fontId="47" fillId="0" borderId="0" xfId="0" applyNumberFormat="1" applyFont="1" applyAlignment="1">
      <alignment horizontal="right"/>
    </xf>
    <xf numFmtId="172" fontId="76" fillId="0" borderId="0" xfId="0" applyNumberFormat="1" applyFont="1"/>
    <xf numFmtId="0" fontId="45" fillId="0" borderId="1" xfId="0" applyFont="1" applyBorder="1" applyAlignment="1">
      <alignment horizontal="center" vertical="center"/>
    </xf>
    <xf numFmtId="0" fontId="45" fillId="0" borderId="1" xfId="0" applyFont="1" applyBorder="1" applyAlignment="1">
      <alignment horizontal="center" vertical="center" wrapText="1"/>
    </xf>
    <xf numFmtId="165" fontId="45" fillId="0" borderId="1" xfId="0" applyNumberFormat="1" applyFont="1" applyBorder="1" applyAlignment="1">
      <alignment horizontal="right" vertical="center" wrapText="1"/>
    </xf>
    <xf numFmtId="0" fontId="47" fillId="0" borderId="0" xfId="0" applyFont="1" applyAlignment="1">
      <alignment horizontal="right" vertical="top"/>
    </xf>
    <xf numFmtId="165" fontId="45" fillId="0" borderId="0" xfId="0" applyNumberFormat="1" applyFont="1" applyAlignment="1">
      <alignment horizontal="right" vertical="center"/>
    </xf>
    <xf numFmtId="165" fontId="45" fillId="0" borderId="0" xfId="0" applyNumberFormat="1" applyFont="1" applyAlignment="1">
      <alignment horizontal="right" vertical="center" wrapText="1"/>
    </xf>
    <xf numFmtId="0" fontId="45" fillId="24" borderId="11" xfId="0" applyFont="1" applyFill="1" applyBorder="1" applyAlignment="1">
      <alignment horizontal="right" vertical="top"/>
    </xf>
    <xf numFmtId="0" fontId="45" fillId="24" borderId="12" xfId="0" applyFont="1" applyFill="1" applyBorder="1" applyAlignment="1">
      <alignment horizontal="left" vertical="top"/>
    </xf>
    <xf numFmtId="0" fontId="45" fillId="24" borderId="12" xfId="0" applyFont="1" applyFill="1" applyBorder="1" applyAlignment="1">
      <alignment horizontal="center"/>
    </xf>
    <xf numFmtId="165" fontId="45" fillId="24" borderId="12" xfId="0" applyNumberFormat="1" applyFont="1" applyFill="1" applyBorder="1" applyAlignment="1">
      <alignment horizontal="right"/>
    </xf>
    <xf numFmtId="165" fontId="45" fillId="24" borderId="13" xfId="0" applyNumberFormat="1" applyFont="1" applyFill="1" applyBorder="1" applyAlignment="1">
      <alignment horizontal="right"/>
    </xf>
    <xf numFmtId="0" fontId="45" fillId="24" borderId="0" xfId="0" applyFont="1" applyFill="1"/>
    <xf numFmtId="0" fontId="7" fillId="0" borderId="0" xfId="47" applyFont="1" applyAlignment="1">
      <alignment horizontal="right" wrapText="1"/>
    </xf>
    <xf numFmtId="0" fontId="7" fillId="0" borderId="0" xfId="47" applyFont="1" applyAlignment="1">
      <alignment horizontal="left" vertical="top" wrapText="1"/>
    </xf>
    <xf numFmtId="0" fontId="7" fillId="0" borderId="0" xfId="47" applyFont="1" applyAlignment="1">
      <alignment wrapText="1"/>
    </xf>
    <xf numFmtId="170" fontId="47" fillId="0" borderId="0" xfId="0" applyNumberFormat="1" applyFont="1" applyAlignment="1">
      <alignment horizontal="right"/>
    </xf>
    <xf numFmtId="0" fontId="7" fillId="0" borderId="0" xfId="0" applyFont="1" applyAlignment="1">
      <alignment horizontal="center" vertical="top"/>
    </xf>
    <xf numFmtId="0" fontId="7" fillId="0" borderId="0" xfId="0" quotePrefix="1" applyFont="1" applyAlignment="1">
      <alignment horizontal="right" vertical="top" wrapText="1"/>
    </xf>
    <xf numFmtId="0" fontId="7" fillId="0" borderId="0" xfId="0" applyFont="1" applyAlignment="1">
      <alignment horizontal="center" wrapText="1"/>
    </xf>
    <xf numFmtId="172" fontId="7" fillId="0" borderId="0" xfId="0" applyNumberFormat="1" applyFont="1"/>
    <xf numFmtId="0" fontId="47" fillId="27" borderId="0" xfId="0" applyFont="1" applyFill="1"/>
    <xf numFmtId="0" fontId="46" fillId="27" borderId="0" xfId="0" applyFont="1" applyFill="1"/>
    <xf numFmtId="0" fontId="86" fillId="27" borderId="0" xfId="0" applyFont="1" applyFill="1"/>
    <xf numFmtId="4" fontId="7" fillId="0" borderId="0" xfId="0" applyNumberFormat="1" applyFont="1" applyAlignment="1" applyProtection="1">
      <alignment horizontal="center" wrapText="1"/>
      <protection locked="0"/>
    </xf>
    <xf numFmtId="4" fontId="46" fillId="27" borderId="0" xfId="0" applyNumberFormat="1" applyFont="1" applyFill="1" applyAlignment="1">
      <alignment horizontal="center" wrapText="1"/>
    </xf>
    <xf numFmtId="0" fontId="86" fillId="27" borderId="0" xfId="0" applyFont="1" applyFill="1" applyAlignment="1">
      <alignment wrapText="1"/>
    </xf>
    <xf numFmtId="0" fontId="87" fillId="0" borderId="0" xfId="0" applyFont="1" applyAlignment="1">
      <alignment horizontal="right" vertical="top"/>
    </xf>
    <xf numFmtId="0" fontId="87" fillId="0" borderId="0" xfId="0" applyFont="1" applyAlignment="1">
      <alignment horizontal="justify" vertical="top" wrapText="1"/>
    </xf>
    <xf numFmtId="0" fontId="87" fillId="0" borderId="0" xfId="0" applyFont="1" applyAlignment="1">
      <alignment horizontal="center"/>
    </xf>
    <xf numFmtId="4" fontId="87" fillId="0" borderId="0" xfId="0" applyNumberFormat="1" applyFont="1" applyAlignment="1">
      <alignment horizontal="right"/>
    </xf>
    <xf numFmtId="165" fontId="87" fillId="0" borderId="0" xfId="0" applyNumberFormat="1" applyFont="1" applyAlignment="1">
      <alignment horizontal="right"/>
    </xf>
    <xf numFmtId="0" fontId="87" fillId="0" borderId="0" xfId="0" applyFont="1" applyAlignment="1">
      <alignment horizontal="center" vertical="center"/>
    </xf>
    <xf numFmtId="0" fontId="87" fillId="0" borderId="0" xfId="0" applyFont="1"/>
    <xf numFmtId="170" fontId="45" fillId="24" borderId="13" xfId="0" applyNumberFormat="1" applyFont="1" applyFill="1" applyBorder="1" applyAlignment="1">
      <alignment horizontal="right"/>
    </xf>
    <xf numFmtId="0" fontId="45" fillId="24" borderId="0" xfId="0" applyFont="1" applyFill="1" applyAlignment="1">
      <alignment horizontal="center"/>
    </xf>
    <xf numFmtId="3" fontId="47" fillId="0" borderId="0" xfId="0" applyNumberFormat="1" applyFont="1" applyAlignment="1">
      <alignment horizontal="right"/>
    </xf>
    <xf numFmtId="49" fontId="2" fillId="0" borderId="0" xfId="0" applyNumberFormat="1" applyFont="1" applyAlignment="1">
      <alignment horizontal="center" vertical="top"/>
    </xf>
    <xf numFmtId="0" fontId="2" fillId="0" borderId="0" xfId="0" applyFont="1" applyAlignment="1">
      <alignment horizontal="left" vertical="top" wrapText="1"/>
    </xf>
    <xf numFmtId="0" fontId="2" fillId="0" borderId="0" xfId="0" applyFont="1" applyAlignment="1">
      <alignment horizontal="center"/>
    </xf>
    <xf numFmtId="4" fontId="2" fillId="0" borderId="0" xfId="0" applyNumberFormat="1" applyFont="1" applyAlignment="1">
      <alignment horizontal="center"/>
    </xf>
    <xf numFmtId="169" fontId="2" fillId="0" borderId="0" xfId="0" applyNumberFormat="1" applyFont="1" applyAlignment="1">
      <alignment horizontal="center"/>
    </xf>
    <xf numFmtId="0" fontId="73" fillId="0" borderId="0" xfId="0" applyFont="1"/>
    <xf numFmtId="0" fontId="88" fillId="0" borderId="0" xfId="0" applyFont="1"/>
    <xf numFmtId="0" fontId="89" fillId="0" borderId="0" xfId="0" applyFont="1"/>
    <xf numFmtId="49" fontId="79" fillId="0" borderId="0" xfId="0" applyNumberFormat="1" applyFont="1" applyAlignment="1">
      <alignment vertical="top" wrapText="1"/>
    </xf>
    <xf numFmtId="0" fontId="73" fillId="0" borderId="0" xfId="0" applyFont="1" applyAlignment="1">
      <alignment horizontal="left"/>
    </xf>
    <xf numFmtId="0" fontId="88" fillId="0" borderId="0" xfId="0" applyFont="1" applyAlignment="1">
      <alignment horizontal="left"/>
    </xf>
    <xf numFmtId="0" fontId="79" fillId="0" borderId="0" xfId="0" applyFont="1" applyAlignment="1">
      <alignment vertical="top" wrapText="1"/>
    </xf>
    <xf numFmtId="49" fontId="0" fillId="0" borderId="0" xfId="0" applyNumberFormat="1" applyAlignment="1">
      <alignment vertical="top" wrapText="1"/>
    </xf>
    <xf numFmtId="169" fontId="79" fillId="0" borderId="0" xfId="0" applyNumberFormat="1" applyFont="1" applyAlignment="1">
      <alignment horizontal="center"/>
    </xf>
    <xf numFmtId="0" fontId="70" fillId="0" borderId="0" xfId="0" applyFont="1" applyAlignment="1">
      <alignment horizontal="justify" vertical="top" wrapText="1"/>
    </xf>
    <xf numFmtId="16" fontId="30" fillId="0" borderId="0" xfId="0" applyNumberFormat="1" applyFont="1" applyAlignment="1">
      <alignment horizontal="right" vertical="top"/>
    </xf>
    <xf numFmtId="0" fontId="43" fillId="0" borderId="0" xfId="0" applyFont="1" applyAlignment="1">
      <alignment horizontal="justify" vertical="top" wrapText="1"/>
    </xf>
    <xf numFmtId="0" fontId="90" fillId="0" borderId="0" xfId="0" applyFont="1" applyAlignment="1">
      <alignment horizontal="justify" vertical="top" wrapText="1"/>
    </xf>
    <xf numFmtId="0" fontId="91" fillId="0" borderId="0" xfId="0" applyFont="1" applyAlignment="1">
      <alignment horizontal="justify" vertical="top" wrapText="1"/>
    </xf>
    <xf numFmtId="0" fontId="92" fillId="0" borderId="0" xfId="0" applyFont="1" applyAlignment="1">
      <alignment horizontal="justify" vertical="top" wrapText="1"/>
    </xf>
    <xf numFmtId="0" fontId="94" fillId="0" borderId="0" xfId="0" applyFont="1" applyAlignment="1">
      <alignment horizontal="justify" vertical="top" wrapText="1"/>
    </xf>
    <xf numFmtId="0" fontId="3" fillId="0" borderId="0" xfId="0" applyFont="1" applyAlignment="1">
      <alignment horizontal="justify" wrapText="1"/>
    </xf>
    <xf numFmtId="0" fontId="58" fillId="25" borderId="0" xfId="76" applyFont="1" applyFill="1" applyAlignment="1">
      <alignment horizontal="center" vertical="center"/>
    </xf>
    <xf numFmtId="0" fontId="72" fillId="24" borderId="17" xfId="0" applyFont="1" applyFill="1" applyBorder="1" applyAlignment="1">
      <alignment horizontal="center" wrapText="1"/>
    </xf>
    <xf numFmtId="0" fontId="72" fillId="24" borderId="18" xfId="0" applyFont="1" applyFill="1" applyBorder="1" applyAlignment="1">
      <alignment horizontal="center" wrapText="1"/>
    </xf>
  </cellXfs>
  <cellStyles count="81">
    <cellStyle name="_dvorana sisak novo-PONUDA ELEKTRO " xfId="2" xr:uid="{00000000-0005-0000-0000-000000000000}"/>
    <cellStyle name="20% - Accent1 2" xfId="3" xr:uid="{00000000-0005-0000-0000-000001000000}"/>
    <cellStyle name="20% - Accent2 2" xfId="4" xr:uid="{00000000-0005-0000-0000-000002000000}"/>
    <cellStyle name="20% - Accent3 2" xfId="5" xr:uid="{00000000-0005-0000-0000-000003000000}"/>
    <cellStyle name="20% - Accent4 2" xfId="6" xr:uid="{00000000-0005-0000-0000-000004000000}"/>
    <cellStyle name="20% - Accent5 2" xfId="7" xr:uid="{00000000-0005-0000-0000-000005000000}"/>
    <cellStyle name="20% - Accent6 2" xfId="8" xr:uid="{00000000-0005-0000-0000-000006000000}"/>
    <cellStyle name="40% - Accent1 2" xfId="9" xr:uid="{00000000-0005-0000-0000-000007000000}"/>
    <cellStyle name="40% - Accent2 2" xfId="10" xr:uid="{00000000-0005-0000-0000-000008000000}"/>
    <cellStyle name="40% - Accent3 2" xfId="11" xr:uid="{00000000-0005-0000-0000-000009000000}"/>
    <cellStyle name="40% - Accent4 2" xfId="12" xr:uid="{00000000-0005-0000-0000-00000A000000}"/>
    <cellStyle name="40% - Accent5 2" xfId="13" xr:uid="{00000000-0005-0000-0000-00000B000000}"/>
    <cellStyle name="40% - Accent6 2" xfId="14" xr:uid="{00000000-0005-0000-0000-00000C000000}"/>
    <cellStyle name="60% - Accent1 2" xfId="15" xr:uid="{00000000-0005-0000-0000-00000D000000}"/>
    <cellStyle name="60% - Accent2 2" xfId="16" xr:uid="{00000000-0005-0000-0000-00000E000000}"/>
    <cellStyle name="60% - Accent3 2" xfId="17" xr:uid="{00000000-0005-0000-0000-00000F000000}"/>
    <cellStyle name="60% - Accent4 2" xfId="18" xr:uid="{00000000-0005-0000-0000-000010000000}"/>
    <cellStyle name="60% - Accent5 2" xfId="19" xr:uid="{00000000-0005-0000-0000-000011000000}"/>
    <cellStyle name="60% - Accent6 2" xfId="20" xr:uid="{00000000-0005-0000-0000-000012000000}"/>
    <cellStyle name="Accent1 2" xfId="21" xr:uid="{00000000-0005-0000-0000-000013000000}"/>
    <cellStyle name="Accent2 2" xfId="22" xr:uid="{00000000-0005-0000-0000-000014000000}"/>
    <cellStyle name="Accent3 2" xfId="23" xr:uid="{00000000-0005-0000-0000-000015000000}"/>
    <cellStyle name="Accent4 2" xfId="24" xr:uid="{00000000-0005-0000-0000-000016000000}"/>
    <cellStyle name="Accent5 2" xfId="25" xr:uid="{00000000-0005-0000-0000-000017000000}"/>
    <cellStyle name="Accent6 2" xfId="26" xr:uid="{00000000-0005-0000-0000-000018000000}"/>
    <cellStyle name="Bad 2" xfId="27" xr:uid="{00000000-0005-0000-0000-000019000000}"/>
    <cellStyle name="Calculation 2" xfId="28" xr:uid="{00000000-0005-0000-0000-00001A000000}"/>
    <cellStyle name="Check Cell 2" xfId="29" xr:uid="{00000000-0005-0000-0000-00001B000000}"/>
    <cellStyle name="Comma 2" xfId="30" xr:uid="{00000000-0005-0000-0000-00001C000000}"/>
    <cellStyle name="Excel Built-in Normal 1" xfId="79" xr:uid="{6F2FDF8F-F81E-43F7-91C5-F1AA50AE527B}"/>
    <cellStyle name="Explanatory Text 2" xfId="31" xr:uid="{00000000-0005-0000-0000-00001D000000}"/>
    <cellStyle name="Good 2" xfId="32" xr:uid="{00000000-0005-0000-0000-00001E000000}"/>
    <cellStyle name="Heading 1 2" xfId="33" xr:uid="{00000000-0005-0000-0000-00001F000000}"/>
    <cellStyle name="Heading 2 2" xfId="34" xr:uid="{00000000-0005-0000-0000-000020000000}"/>
    <cellStyle name="Heading 3 2" xfId="35" xr:uid="{00000000-0005-0000-0000-000021000000}"/>
    <cellStyle name="Heading 4 2" xfId="36" xr:uid="{00000000-0005-0000-0000-000022000000}"/>
    <cellStyle name="Input 2" xfId="37" xr:uid="{00000000-0005-0000-0000-000023000000}"/>
    <cellStyle name="kolona A" xfId="38" xr:uid="{00000000-0005-0000-0000-000024000000}"/>
    <cellStyle name="kolona B" xfId="39" xr:uid="{00000000-0005-0000-0000-000025000000}"/>
    <cellStyle name="kolona C" xfId="40" xr:uid="{00000000-0005-0000-0000-000026000000}"/>
    <cellStyle name="kolona D" xfId="41" xr:uid="{00000000-0005-0000-0000-000027000000}"/>
    <cellStyle name="kolona E" xfId="42" xr:uid="{00000000-0005-0000-0000-000028000000}"/>
    <cellStyle name="kolona F" xfId="43" xr:uid="{00000000-0005-0000-0000-000029000000}"/>
    <cellStyle name="kolona G" xfId="44" xr:uid="{00000000-0005-0000-0000-00002A000000}"/>
    <cellStyle name="Linked Cell 2" xfId="45" xr:uid="{00000000-0005-0000-0000-00002B000000}"/>
    <cellStyle name="Neutral 2" xfId="46" xr:uid="{00000000-0005-0000-0000-00002C000000}"/>
    <cellStyle name="Normal" xfId="0" builtinId="0"/>
    <cellStyle name="Normal 10" xfId="47" xr:uid="{00000000-0005-0000-0000-00002E000000}"/>
    <cellStyle name="Normal 16 4" xfId="48" xr:uid="{00000000-0005-0000-0000-00002F000000}"/>
    <cellStyle name="Normal 17" xfId="49" xr:uid="{00000000-0005-0000-0000-000030000000}"/>
    <cellStyle name="Normal 17 2" xfId="50" xr:uid="{00000000-0005-0000-0000-000031000000}"/>
    <cellStyle name="Normal 18" xfId="51" xr:uid="{00000000-0005-0000-0000-000032000000}"/>
    <cellStyle name="Normal 19" xfId="52" xr:uid="{00000000-0005-0000-0000-000033000000}"/>
    <cellStyle name="Normal 2" xfId="53" xr:uid="{00000000-0005-0000-0000-000034000000}"/>
    <cellStyle name="Normal 2 2 2 2" xfId="77" xr:uid="{9D06A11F-169F-4C09-BF78-76B3CABFCB05}"/>
    <cellStyle name="Normal 20" xfId="54" xr:uid="{00000000-0005-0000-0000-000035000000}"/>
    <cellStyle name="Normal 3" xfId="55" xr:uid="{00000000-0005-0000-0000-000036000000}"/>
    <cellStyle name="Normal 4" xfId="56" xr:uid="{00000000-0005-0000-0000-000037000000}"/>
    <cellStyle name="Normal 5" xfId="57" xr:uid="{00000000-0005-0000-0000-000038000000}"/>
    <cellStyle name="Normal 5 10" xfId="58" xr:uid="{00000000-0005-0000-0000-000039000000}"/>
    <cellStyle name="Normal 6" xfId="59" xr:uid="{00000000-0005-0000-0000-00003A000000}"/>
    <cellStyle name="Normal 61" xfId="76" xr:uid="{E0823473-F88E-4D87-B30A-C8BBA3AABA16}"/>
    <cellStyle name="Normal 7" xfId="1" xr:uid="{00000000-0005-0000-0000-00003B000000}"/>
    <cellStyle name="Normal 8" xfId="75" xr:uid="{00000000-0005-0000-0000-00003C000000}"/>
    <cellStyle name="Normal 8 2" xfId="80" xr:uid="{59CC8462-6623-4330-8BEC-616948DB6C29}"/>
    <cellStyle name="Normal 9 10" xfId="60" xr:uid="{00000000-0005-0000-0000-00003D000000}"/>
    <cellStyle name="Normal 9 2" xfId="61" xr:uid="{00000000-0005-0000-0000-00003E000000}"/>
    <cellStyle name="Normal 9 4" xfId="62" xr:uid="{00000000-0005-0000-0000-00003F000000}"/>
    <cellStyle name="Normal1" xfId="63" xr:uid="{00000000-0005-0000-0000-000040000000}"/>
    <cellStyle name="Normal2" xfId="64" xr:uid="{00000000-0005-0000-0000-000041000000}"/>
    <cellStyle name="Normal3" xfId="65" xr:uid="{00000000-0005-0000-0000-000042000000}"/>
    <cellStyle name="Normalno 2" xfId="78" xr:uid="{590A051F-B35E-49E9-A94D-2B3049E4096A}"/>
    <cellStyle name="Note 2" xfId="66" xr:uid="{00000000-0005-0000-0000-000043000000}"/>
    <cellStyle name="Obično_5 4 elektro - KONGRESNA DVORANA RESTORAN - ISTRADRVO" xfId="67" xr:uid="{00000000-0005-0000-0000-000044000000}"/>
    <cellStyle name="Output 2" xfId="68" xr:uid="{00000000-0005-0000-0000-000045000000}"/>
    <cellStyle name="Standard" xfId="69" xr:uid="{00000000-0005-0000-0000-000046000000}"/>
    <cellStyle name="Stil 1" xfId="70" xr:uid="{00000000-0005-0000-0000-000047000000}"/>
    <cellStyle name="Style 1" xfId="71" xr:uid="{00000000-0005-0000-0000-000048000000}"/>
    <cellStyle name="Title 2" xfId="72" xr:uid="{00000000-0005-0000-0000-000049000000}"/>
    <cellStyle name="Total 2" xfId="73" xr:uid="{00000000-0005-0000-0000-00004A000000}"/>
    <cellStyle name="Warning Text 2" xfId="74" xr:uid="{00000000-0005-0000-0000-00004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162109</xdr:colOff>
      <xdr:row>0</xdr:row>
      <xdr:rowOff>74309</xdr:rowOff>
    </xdr:from>
    <xdr:to>
      <xdr:col>3</xdr:col>
      <xdr:colOff>1668779</xdr:colOff>
      <xdr:row>2</xdr:row>
      <xdr:rowOff>6600</xdr:rowOff>
    </xdr:to>
    <xdr:pic>
      <xdr:nvPicPr>
        <xdr:cNvPr id="2" name="Picture 1">
          <a:extLst>
            <a:ext uri="{FF2B5EF4-FFF2-40B4-BE49-F238E27FC236}">
              <a16:creationId xmlns:a16="http://schemas.microsoft.com/office/drawing/2014/main" id="{D844E5A3-3EAE-435A-A6C7-EBEEF6D0A56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99" t="59043" r="38588" b="34313"/>
        <a:stretch/>
      </xdr:blipFill>
      <xdr:spPr bwMode="auto">
        <a:xfrm>
          <a:off x="1922533" y="74309"/>
          <a:ext cx="1836439" cy="30839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401426</xdr:colOff>
      <xdr:row>0</xdr:row>
      <xdr:rowOff>56505</xdr:rowOff>
    </xdr:from>
    <xdr:to>
      <xdr:col>0</xdr:col>
      <xdr:colOff>1078162</xdr:colOff>
      <xdr:row>3</xdr:row>
      <xdr:rowOff>146481</xdr:rowOff>
    </xdr:to>
    <xdr:pic>
      <xdr:nvPicPr>
        <xdr:cNvPr id="3" name="Picture 2">
          <a:extLst>
            <a:ext uri="{FF2B5EF4-FFF2-40B4-BE49-F238E27FC236}">
              <a16:creationId xmlns:a16="http://schemas.microsoft.com/office/drawing/2014/main" id="{6BD8187E-8AF0-4755-8F74-452A3176C1C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148" t="15157" r="37785" b="42232"/>
        <a:stretch/>
      </xdr:blipFill>
      <xdr:spPr bwMode="auto">
        <a:xfrm>
          <a:off x="401426" y="56505"/>
          <a:ext cx="678641" cy="649366"/>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about:blank" TargetMode="External"/><Relationship Id="rId1" Type="http://schemas.openxmlformats.org/officeDocument/2006/relationships/hyperlink" Target="about:blank"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E60D1-DEDF-4E70-96B1-2BD376124C75}">
  <dimension ref="A1:K50"/>
  <sheetViews>
    <sheetView showGridLines="0" tabSelected="1" view="pageLayout" zoomScaleNormal="100" zoomScaleSheetLayoutView="112" workbookViewId="0"/>
  </sheetViews>
  <sheetFormatPr defaultRowHeight="12.75"/>
  <cols>
    <col min="1" max="1" width="20.5703125" style="11" customWidth="1"/>
    <col min="2" max="2" width="5.85546875" style="4" customWidth="1"/>
    <col min="3" max="3" width="5" style="1" customWidth="1"/>
    <col min="4" max="4" width="55.28515625" style="21" customWidth="1"/>
    <col min="5" max="5" width="8.42578125" style="16" customWidth="1"/>
    <col min="6" max="6" width="11.7109375" style="16" customWidth="1"/>
    <col min="7" max="11" width="9.140625" style="3"/>
    <col min="12" max="16384" width="9.140625" style="2"/>
  </cols>
  <sheetData>
    <row r="1" spans="1:5" s="115" customFormat="1" ht="15" customHeight="1">
      <c r="A1" s="112"/>
      <c r="B1" s="113"/>
      <c r="C1" s="112"/>
      <c r="D1" s="114"/>
    </row>
    <row r="2" spans="1:5" s="115" customFormat="1" ht="15">
      <c r="A2" s="112"/>
      <c r="B2" s="113"/>
      <c r="C2" s="112"/>
      <c r="D2" s="114"/>
    </row>
    <row r="3" spans="1:5" s="115" customFormat="1" ht="15">
      <c r="A3" s="116"/>
      <c r="B3" s="117"/>
      <c r="C3" s="112"/>
      <c r="D3" s="118" t="s">
        <v>0</v>
      </c>
      <c r="E3" s="114"/>
    </row>
    <row r="4" spans="1:5" s="115" customFormat="1" ht="15">
      <c r="A4" s="116"/>
      <c r="B4" s="117"/>
      <c r="C4" s="112"/>
      <c r="D4" s="118" t="s">
        <v>1</v>
      </c>
      <c r="E4" s="114"/>
    </row>
    <row r="5" spans="1:5" s="115" customFormat="1" ht="6.75" customHeight="1">
      <c r="A5" s="119"/>
      <c r="B5" s="120"/>
      <c r="C5" s="112"/>
      <c r="D5" s="118"/>
      <c r="E5" s="114"/>
    </row>
    <row r="6" spans="1:5" s="115" customFormat="1" ht="15">
      <c r="A6" s="119" t="s">
        <v>2</v>
      </c>
      <c r="B6" s="120"/>
      <c r="C6" s="112"/>
      <c r="D6" s="118">
        <v>20382754310</v>
      </c>
      <c r="E6" s="114"/>
    </row>
    <row r="7" spans="1:5" s="115" customFormat="1" ht="15">
      <c r="A7" s="119" t="s">
        <v>3</v>
      </c>
      <c r="B7" s="120"/>
      <c r="C7" s="112"/>
      <c r="D7" s="118">
        <v>81170947</v>
      </c>
      <c r="E7" s="114"/>
    </row>
    <row r="8" spans="1:5" s="115" customFormat="1" ht="5.0999999999999996" customHeight="1">
      <c r="A8" s="119"/>
      <c r="B8" s="120"/>
      <c r="C8" s="112"/>
      <c r="D8" s="118"/>
      <c r="E8" s="114"/>
    </row>
    <row r="9" spans="1:5" s="115" customFormat="1" ht="15">
      <c r="A9" s="119" t="s">
        <v>4</v>
      </c>
      <c r="B9" s="120"/>
      <c r="C9" s="112"/>
      <c r="D9" s="118" t="s">
        <v>5</v>
      </c>
      <c r="E9" s="114"/>
    </row>
    <row r="10" spans="1:5" s="115" customFormat="1" ht="15">
      <c r="A10" s="119" t="s">
        <v>6</v>
      </c>
      <c r="B10" s="120"/>
      <c r="C10" s="112"/>
      <c r="D10" s="118" t="s">
        <v>7</v>
      </c>
      <c r="E10" s="114"/>
    </row>
    <row r="11" spans="1:5" s="115" customFormat="1" ht="15">
      <c r="A11" s="119" t="s">
        <v>8</v>
      </c>
      <c r="B11" s="120"/>
      <c r="C11" s="112"/>
      <c r="D11" s="118" t="s">
        <v>9</v>
      </c>
      <c r="E11" s="114"/>
    </row>
    <row r="12" spans="1:5" s="115" customFormat="1" ht="15">
      <c r="A12" s="119"/>
      <c r="B12" s="119"/>
      <c r="C12" s="112"/>
      <c r="D12" s="118"/>
      <c r="E12" s="114"/>
    </row>
    <row r="13" spans="1:5" s="115" customFormat="1" ht="15">
      <c r="A13" s="121" t="s">
        <v>10</v>
      </c>
      <c r="B13" s="122"/>
      <c r="C13" s="121"/>
      <c r="D13" s="123" t="s">
        <v>533</v>
      </c>
    </row>
    <row r="14" spans="1:5" s="115" customFormat="1" ht="13.5" customHeight="1">
      <c r="A14" s="124"/>
      <c r="B14" s="125"/>
      <c r="C14" s="124"/>
      <c r="D14" s="114"/>
    </row>
    <row r="15" spans="1:5" s="115" customFormat="1" ht="30.75" customHeight="1">
      <c r="A15" s="124"/>
      <c r="B15" s="125"/>
      <c r="C15" s="124"/>
      <c r="D15" s="126" t="s">
        <v>534</v>
      </c>
    </row>
    <row r="16" spans="1:5" s="115" customFormat="1" ht="12.75" customHeight="1">
      <c r="A16" s="124"/>
      <c r="B16" s="125"/>
      <c r="C16" s="124"/>
      <c r="D16" s="114"/>
    </row>
    <row r="17" spans="1:4" s="115" customFormat="1" ht="44.25" customHeight="1">
      <c r="A17" s="121" t="s">
        <v>11</v>
      </c>
      <c r="B17" s="122"/>
      <c r="C17" s="121"/>
      <c r="D17" s="127" t="s">
        <v>535</v>
      </c>
    </row>
    <row r="18" spans="1:4" s="115" customFormat="1" ht="13.5" customHeight="1">
      <c r="A18" s="124"/>
      <c r="B18" s="125"/>
      <c r="C18" s="124"/>
      <c r="D18" s="114"/>
    </row>
    <row r="19" spans="1:4" s="115" customFormat="1" ht="34.5" customHeight="1">
      <c r="A19" s="121" t="s">
        <v>12</v>
      </c>
      <c r="B19" s="122"/>
      <c r="C19" s="121"/>
      <c r="D19" s="126" t="s">
        <v>536</v>
      </c>
    </row>
    <row r="20" spans="1:4" s="115" customFormat="1" ht="9.9499999999999993" customHeight="1">
      <c r="A20" s="124"/>
      <c r="B20" s="125"/>
      <c r="C20" s="124"/>
      <c r="D20" s="114"/>
    </row>
    <row r="21" spans="1:4" s="115" customFormat="1" ht="15">
      <c r="A21" s="121" t="s">
        <v>13</v>
      </c>
      <c r="B21" s="122"/>
      <c r="C21" s="121"/>
      <c r="D21" s="123" t="s">
        <v>537</v>
      </c>
    </row>
    <row r="22" spans="1:4" s="115" customFormat="1" ht="9.9499999999999993" customHeight="1">
      <c r="A22" s="124"/>
      <c r="B22" s="125"/>
      <c r="C22" s="124"/>
      <c r="D22" s="114"/>
    </row>
    <row r="23" spans="1:4" s="115" customFormat="1" ht="15">
      <c r="A23" s="121" t="s">
        <v>14</v>
      </c>
      <c r="B23" s="122"/>
      <c r="C23" s="121"/>
      <c r="D23" s="114" t="s">
        <v>538</v>
      </c>
    </row>
    <row r="24" spans="1:4" s="115" customFormat="1" ht="9.9499999999999993" customHeight="1">
      <c r="A24" s="124"/>
      <c r="B24" s="125"/>
      <c r="C24" s="124"/>
      <c r="D24" s="114"/>
    </row>
    <row r="25" spans="1:4" s="115" customFormat="1" ht="15">
      <c r="A25" s="121" t="s">
        <v>15</v>
      </c>
      <c r="B25" s="122"/>
      <c r="C25" s="121"/>
      <c r="D25" s="114" t="s">
        <v>16</v>
      </c>
    </row>
    <row r="26" spans="1:4" s="115" customFormat="1" ht="15">
      <c r="A26" s="121"/>
      <c r="B26" s="121"/>
      <c r="C26" s="121"/>
      <c r="D26" s="114"/>
    </row>
    <row r="27" spans="1:4" s="115" customFormat="1" ht="9.9499999999999993" customHeight="1">
      <c r="A27" s="124"/>
      <c r="B27" s="124"/>
      <c r="C27" s="124"/>
      <c r="D27" s="114"/>
    </row>
    <row r="28" spans="1:4" s="115" customFormat="1" ht="15" customHeight="1">
      <c r="A28" s="338" t="s">
        <v>537</v>
      </c>
      <c r="B28" s="338"/>
      <c r="C28" s="338"/>
      <c r="D28" s="338"/>
    </row>
    <row r="29" spans="1:4" s="115" customFormat="1" ht="9" customHeight="1">
      <c r="A29" s="124"/>
      <c r="B29" s="124"/>
      <c r="C29" s="124"/>
      <c r="D29" s="128"/>
    </row>
    <row r="30" spans="1:4" s="115" customFormat="1" ht="9.9499999999999993" customHeight="1">
      <c r="A30" s="124"/>
      <c r="B30" s="124"/>
      <c r="C30" s="124"/>
      <c r="D30" s="114"/>
    </row>
    <row r="31" spans="1:4" s="115" customFormat="1" ht="17.100000000000001" customHeight="1">
      <c r="A31" s="124"/>
      <c r="B31" s="125"/>
      <c r="C31" s="124"/>
      <c r="D31" s="114"/>
    </row>
    <row r="32" spans="1:4" s="115" customFormat="1" ht="15">
      <c r="A32" s="121" t="s">
        <v>17</v>
      </c>
      <c r="B32" s="122"/>
      <c r="C32" s="121"/>
      <c r="D32" s="114" t="s">
        <v>18</v>
      </c>
    </row>
    <row r="33" spans="1:11" s="115" customFormat="1" ht="5.0999999999999996" customHeight="1">
      <c r="A33" s="121"/>
      <c r="B33" s="122"/>
      <c r="C33" s="121"/>
      <c r="D33" s="114"/>
    </row>
    <row r="34" spans="1:11" s="115" customFormat="1" ht="17.100000000000001" customHeight="1">
      <c r="A34" s="124"/>
      <c r="B34" s="125"/>
      <c r="C34" s="124"/>
      <c r="D34" s="114"/>
    </row>
    <row r="35" spans="1:11" s="115" customFormat="1" ht="15">
      <c r="A35" s="124"/>
      <c r="B35" s="125"/>
      <c r="C35" s="124"/>
      <c r="D35" s="114" t="s">
        <v>19</v>
      </c>
    </row>
    <row r="36" spans="1:11" s="115" customFormat="1" ht="15">
      <c r="A36" s="112"/>
      <c r="B36" s="112"/>
      <c r="C36" s="112"/>
      <c r="D36" s="114"/>
    </row>
    <row r="48" spans="1:11" s="68" customFormat="1">
      <c r="A48" s="61"/>
      <c r="B48" s="62"/>
      <c r="C48" s="35"/>
      <c r="D48" s="36"/>
      <c r="E48" s="37"/>
      <c r="F48" s="37"/>
      <c r="G48" s="67"/>
      <c r="H48" s="67"/>
      <c r="I48" s="67"/>
      <c r="J48" s="67"/>
      <c r="K48" s="67"/>
    </row>
    <row r="49" spans="1:6">
      <c r="A49" s="38"/>
      <c r="B49" s="66"/>
      <c r="C49" s="40"/>
      <c r="D49" s="41"/>
      <c r="E49" s="42"/>
      <c r="F49" s="43"/>
    </row>
    <row r="50" spans="1:6">
      <c r="C50" s="44"/>
      <c r="D50" s="41"/>
      <c r="E50" s="45"/>
      <c r="F50" s="45"/>
    </row>
  </sheetData>
  <mergeCells count="1">
    <mergeCell ref="A28:D28"/>
  </mergeCells>
  <hyperlinks>
    <hyperlink ref="D9" r:id="rId1" xr:uid="{97BF315B-6017-40E5-A28B-B14A580A93FC}"/>
    <hyperlink ref="D10" r:id="rId2" display="mailto:info@fda.hr" xr:uid="{FC585EC8-A1C0-4D62-8A4F-7958C1E97694}"/>
  </hyperlinks>
  <pageMargins left="0.7" right="0.7" top="0.75" bottom="0.75" header="0.3" footer="0.3"/>
  <pageSetup paperSize="9" fitToHeight="0" orientation="portrait" r:id="rId3"/>
  <headerFooter alignWithMargins="0">
    <oddFooter>&amp;R&amp;K01+046&amp;P</oddFooter>
    <firstHeader>&amp;L&amp;G</firstHead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65"/>
  <sheetViews>
    <sheetView view="pageBreakPreview" topLeftCell="A127" zoomScale="85" zoomScaleNormal="100" zoomScaleSheetLayoutView="85" zoomScalePageLayoutView="85" workbookViewId="0">
      <selection activeCell="B10" sqref="B10"/>
    </sheetView>
  </sheetViews>
  <sheetFormatPr defaultRowHeight="12.75"/>
  <cols>
    <col min="1" max="1" width="6.7109375" style="11" customWidth="1"/>
    <col min="2" max="2" width="40.7109375" style="4" customWidth="1"/>
    <col min="3" max="3" width="5.7109375" style="1" customWidth="1"/>
    <col min="4" max="4" width="8.7109375" style="21" customWidth="1"/>
    <col min="5" max="6" width="12.7109375" style="16" customWidth="1"/>
    <col min="7" max="16384" width="9.140625" style="2"/>
  </cols>
  <sheetData>
    <row r="1" spans="1:6" s="8" customFormat="1" ht="30" customHeight="1" thickBot="1">
      <c r="A1" s="6" t="s">
        <v>182</v>
      </c>
      <c r="B1" s="7" t="s">
        <v>183</v>
      </c>
      <c r="C1" s="6" t="s">
        <v>184</v>
      </c>
      <c r="D1" s="18" t="s">
        <v>185</v>
      </c>
      <c r="E1" s="13" t="s">
        <v>186</v>
      </c>
      <c r="F1" s="13" t="s">
        <v>187</v>
      </c>
    </row>
    <row r="2" spans="1:6" s="8" customFormat="1">
      <c r="A2" s="11"/>
      <c r="B2" s="5"/>
      <c r="D2" s="19"/>
      <c r="E2" s="14"/>
      <c r="F2" s="17"/>
    </row>
    <row r="3" spans="1:6" s="8" customFormat="1">
      <c r="A3" s="11"/>
      <c r="B3" s="5"/>
      <c r="D3" s="19"/>
      <c r="E3" s="14"/>
      <c r="F3" s="17"/>
    </row>
    <row r="4" spans="1:6" s="9" customFormat="1">
      <c r="A4" s="50" t="s">
        <v>173</v>
      </c>
      <c r="B4" s="51" t="s">
        <v>174</v>
      </c>
      <c r="C4" s="52"/>
      <c r="D4" s="53"/>
      <c r="E4" s="54"/>
      <c r="F4" s="55"/>
    </row>
    <row r="6" spans="1:6" ht="331.5">
      <c r="B6" s="4" t="s">
        <v>544</v>
      </c>
    </row>
    <row r="7" spans="1:6" ht="165.75">
      <c r="B7" s="4" t="s">
        <v>368</v>
      </c>
    </row>
    <row r="8" spans="1:6" ht="89.25">
      <c r="B8" s="4" t="s">
        <v>369</v>
      </c>
    </row>
    <row r="9" spans="1:6">
      <c r="B9" s="10"/>
    </row>
    <row r="10" spans="1:6" ht="51">
      <c r="B10" s="10" t="s">
        <v>628</v>
      </c>
    </row>
    <row r="12" spans="1:6" ht="25.5">
      <c r="A12" s="49" t="s">
        <v>378</v>
      </c>
      <c r="B12" s="5" t="s">
        <v>379</v>
      </c>
    </row>
    <row r="13" spans="1:6">
      <c r="A13" s="49"/>
      <c r="B13" s="4" t="s">
        <v>629</v>
      </c>
    </row>
    <row r="14" spans="1:6" ht="38.25">
      <c r="B14" s="4" t="s">
        <v>380</v>
      </c>
    </row>
    <row r="15" spans="1:6" ht="25.5">
      <c r="B15" s="57" t="s">
        <v>381</v>
      </c>
    </row>
    <row r="16" spans="1:6">
      <c r="B16" s="4" t="s">
        <v>382</v>
      </c>
    </row>
    <row r="17" spans="1:6" ht="25.5" customHeight="1">
      <c r="B17" s="4" t="s">
        <v>383</v>
      </c>
    </row>
    <row r="18" spans="1:6">
      <c r="A18" s="49"/>
      <c r="B18" s="5"/>
    </row>
    <row r="19" spans="1:6">
      <c r="A19" s="49"/>
      <c r="B19" s="5" t="s">
        <v>346</v>
      </c>
    </row>
    <row r="20" spans="1:6">
      <c r="A20" s="49"/>
      <c r="B20" s="5"/>
    </row>
    <row r="21" spans="1:6" ht="14.25">
      <c r="B21" s="4" t="s">
        <v>373</v>
      </c>
      <c r="C21" s="1" t="s">
        <v>307</v>
      </c>
      <c r="D21" s="25">
        <v>77.42</v>
      </c>
      <c r="E21" s="179">
        <v>0</v>
      </c>
      <c r="F21" s="179">
        <f>D21*E21</f>
        <v>0</v>
      </c>
    </row>
    <row r="22" spans="1:6" ht="14.25">
      <c r="B22" s="4" t="s">
        <v>374</v>
      </c>
      <c r="C22" s="1" t="s">
        <v>307</v>
      </c>
      <c r="D22" s="25">
        <v>0</v>
      </c>
      <c r="E22" s="179">
        <v>0</v>
      </c>
      <c r="F22" s="179">
        <f>D18*E18</f>
        <v>0</v>
      </c>
    </row>
    <row r="23" spans="1:6" ht="14.25">
      <c r="B23" s="4" t="s">
        <v>375</v>
      </c>
      <c r="C23" s="1" t="s">
        <v>307</v>
      </c>
      <c r="D23" s="21">
        <v>90.8</v>
      </c>
      <c r="E23" s="179">
        <v>0</v>
      </c>
      <c r="F23" s="179">
        <f>D23*E23</f>
        <v>0</v>
      </c>
    </row>
    <row r="24" spans="1:6" ht="14.25">
      <c r="A24" s="49"/>
      <c r="B24" s="4" t="s">
        <v>376</v>
      </c>
      <c r="C24" s="1" t="s">
        <v>307</v>
      </c>
      <c r="D24" s="25">
        <v>0</v>
      </c>
      <c r="E24" s="179">
        <v>0</v>
      </c>
      <c r="F24" s="179">
        <f>D24*E24</f>
        <v>0</v>
      </c>
    </row>
    <row r="25" spans="1:6">
      <c r="A25" s="49"/>
      <c r="D25" s="25"/>
      <c r="E25" s="179"/>
      <c r="F25" s="179"/>
    </row>
    <row r="26" spans="1:6">
      <c r="A26" s="49"/>
      <c r="B26" s="5" t="s">
        <v>206</v>
      </c>
      <c r="E26" s="179"/>
      <c r="F26" s="179"/>
    </row>
    <row r="27" spans="1:6">
      <c r="A27" s="49"/>
      <c r="B27" s="2"/>
      <c r="E27" s="179"/>
      <c r="F27" s="179"/>
    </row>
    <row r="28" spans="1:6" ht="14.25">
      <c r="B28" s="4" t="s">
        <v>373</v>
      </c>
      <c r="C28" s="1" t="s">
        <v>307</v>
      </c>
      <c r="D28" s="25">
        <v>53.84</v>
      </c>
      <c r="E28" s="16">
        <v>0</v>
      </c>
      <c r="F28" s="179">
        <f>D28*E27</f>
        <v>0</v>
      </c>
    </row>
    <row r="29" spans="1:6" ht="14.25">
      <c r="B29" s="4" t="s">
        <v>374</v>
      </c>
      <c r="C29" s="1" t="s">
        <v>307</v>
      </c>
      <c r="D29" s="25">
        <v>0</v>
      </c>
      <c r="E29" s="179">
        <v>0</v>
      </c>
      <c r="F29" s="179">
        <f>D25*E25</f>
        <v>0</v>
      </c>
    </row>
    <row r="30" spans="1:6" ht="14.25">
      <c r="B30" s="4" t="s">
        <v>375</v>
      </c>
      <c r="C30" s="1" t="s">
        <v>307</v>
      </c>
      <c r="D30" s="21">
        <v>79.3</v>
      </c>
      <c r="E30" s="179">
        <v>0</v>
      </c>
      <c r="F30" s="179">
        <f>D30*E30</f>
        <v>0</v>
      </c>
    </row>
    <row r="31" spans="1:6" ht="14.25">
      <c r="A31" s="49"/>
      <c r="B31" s="4" t="s">
        <v>376</v>
      </c>
      <c r="C31" s="1" t="s">
        <v>307</v>
      </c>
      <c r="D31" s="25">
        <v>0</v>
      </c>
      <c r="E31" s="179">
        <v>0</v>
      </c>
      <c r="F31" s="179">
        <f>D31*E31</f>
        <v>0</v>
      </c>
    </row>
    <row r="32" spans="1:6">
      <c r="A32" s="49"/>
      <c r="D32" s="25"/>
      <c r="E32" s="179"/>
      <c r="F32" s="179"/>
    </row>
    <row r="33" spans="1:6">
      <c r="A33" s="49"/>
      <c r="B33" s="5" t="s">
        <v>212</v>
      </c>
      <c r="E33" s="179"/>
      <c r="F33" s="179"/>
    </row>
    <row r="34" spans="1:6">
      <c r="A34" s="49"/>
      <c r="B34" s="2"/>
      <c r="E34" s="179"/>
      <c r="F34" s="179"/>
    </row>
    <row r="35" spans="1:6" ht="14.25">
      <c r="B35" s="4" t="s">
        <v>373</v>
      </c>
      <c r="C35" s="1" t="s">
        <v>307</v>
      </c>
      <c r="D35" s="25">
        <v>13.27</v>
      </c>
      <c r="E35" s="179">
        <v>0</v>
      </c>
      <c r="F35" s="179">
        <f>D35*E35</f>
        <v>0</v>
      </c>
    </row>
    <row r="36" spans="1:6" ht="14.25">
      <c r="B36" s="4" t="s">
        <v>374</v>
      </c>
      <c r="C36" s="1" t="s">
        <v>307</v>
      </c>
      <c r="D36" s="25">
        <v>0</v>
      </c>
      <c r="E36" s="179">
        <v>0</v>
      </c>
      <c r="F36" s="179">
        <f>D32*E32</f>
        <v>0</v>
      </c>
    </row>
    <row r="37" spans="1:6" ht="14.25">
      <c r="B37" s="4" t="s">
        <v>375</v>
      </c>
      <c r="C37" s="1" t="s">
        <v>307</v>
      </c>
      <c r="D37" s="21">
        <v>30.32</v>
      </c>
      <c r="E37" s="179">
        <v>0</v>
      </c>
      <c r="F37" s="179">
        <f>D37*E37</f>
        <v>0</v>
      </c>
    </row>
    <row r="38" spans="1:6" ht="14.25">
      <c r="A38" s="49"/>
      <c r="B38" s="4" t="s">
        <v>376</v>
      </c>
      <c r="C38" s="1" t="s">
        <v>307</v>
      </c>
      <c r="D38" s="25">
        <v>3.55</v>
      </c>
      <c r="E38" s="179">
        <v>0</v>
      </c>
      <c r="F38" s="179">
        <f>D38*E38</f>
        <v>0</v>
      </c>
    </row>
    <row r="39" spans="1:6">
      <c r="A39" s="49"/>
      <c r="D39" s="25"/>
      <c r="E39" s="179"/>
      <c r="F39" s="179"/>
    </row>
    <row r="40" spans="1:6">
      <c r="A40" s="49"/>
      <c r="B40" s="5" t="s">
        <v>220</v>
      </c>
      <c r="E40" s="179"/>
      <c r="F40" s="179"/>
    </row>
    <row r="41" spans="1:6">
      <c r="A41" s="49"/>
      <c r="B41" s="2"/>
      <c r="E41" s="179"/>
      <c r="F41" s="179"/>
    </row>
    <row r="42" spans="1:6" ht="14.25">
      <c r="B42" s="4" t="s">
        <v>373</v>
      </c>
      <c r="C42" s="1" t="s">
        <v>307</v>
      </c>
      <c r="D42" s="25">
        <v>13.19</v>
      </c>
      <c r="E42" s="179">
        <v>0</v>
      </c>
      <c r="F42" s="179">
        <f>D42*E42</f>
        <v>0</v>
      </c>
    </row>
    <row r="43" spans="1:6" ht="14.25">
      <c r="B43" s="4" t="s">
        <v>374</v>
      </c>
      <c r="C43" s="1" t="s">
        <v>307</v>
      </c>
      <c r="D43" s="25">
        <v>0</v>
      </c>
      <c r="E43" s="179">
        <v>0</v>
      </c>
      <c r="F43" s="179">
        <f>D39*E39</f>
        <v>0</v>
      </c>
    </row>
    <row r="44" spans="1:6" ht="14.25">
      <c r="B44" s="4" t="s">
        <v>375</v>
      </c>
      <c r="C44" s="1" t="s">
        <v>307</v>
      </c>
      <c r="D44" s="21">
        <v>33.11</v>
      </c>
      <c r="E44" s="179">
        <v>0</v>
      </c>
      <c r="F44" s="179">
        <f>D44*E44</f>
        <v>0</v>
      </c>
    </row>
    <row r="45" spans="1:6" ht="14.25">
      <c r="A45" s="49"/>
      <c r="B45" s="4" t="s">
        <v>376</v>
      </c>
      <c r="C45" s="1" t="s">
        <v>307</v>
      </c>
      <c r="D45" s="25">
        <v>3.55</v>
      </c>
      <c r="E45" s="179">
        <v>0</v>
      </c>
      <c r="F45" s="179">
        <f>D45*E45</f>
        <v>0</v>
      </c>
    </row>
    <row r="46" spans="1:6">
      <c r="A46" s="49"/>
      <c r="D46" s="25"/>
      <c r="E46" s="179"/>
      <c r="F46" s="179"/>
    </row>
    <row r="47" spans="1:6">
      <c r="A47" s="49"/>
      <c r="B47" s="5" t="s">
        <v>222</v>
      </c>
      <c r="E47" s="179"/>
      <c r="F47" s="179"/>
    </row>
    <row r="48" spans="1:6">
      <c r="A48" s="49"/>
      <c r="B48" s="2"/>
      <c r="E48" s="179"/>
      <c r="F48" s="179"/>
    </row>
    <row r="49" spans="1:6" ht="14.25">
      <c r="B49" s="4" t="s">
        <v>373</v>
      </c>
      <c r="C49" s="1" t="s">
        <v>307</v>
      </c>
      <c r="D49" s="25">
        <v>16.989999999999998</v>
      </c>
      <c r="E49" s="179">
        <v>0</v>
      </c>
      <c r="F49" s="179">
        <f>D49*E49</f>
        <v>0</v>
      </c>
    </row>
    <row r="50" spans="1:6" ht="14.25">
      <c r="B50" s="4" t="s">
        <v>374</v>
      </c>
      <c r="C50" s="1" t="s">
        <v>307</v>
      </c>
      <c r="D50" s="25">
        <v>0</v>
      </c>
      <c r="E50" s="179">
        <v>0</v>
      </c>
      <c r="F50" s="179">
        <f>D46*E46</f>
        <v>0</v>
      </c>
    </row>
    <row r="51" spans="1:6" ht="14.25">
      <c r="B51" s="4" t="s">
        <v>375</v>
      </c>
      <c r="C51" s="1" t="s">
        <v>307</v>
      </c>
      <c r="D51" s="21">
        <v>44.72</v>
      </c>
      <c r="E51" s="179">
        <v>0</v>
      </c>
      <c r="F51" s="179">
        <f>D51*E51</f>
        <v>0</v>
      </c>
    </row>
    <row r="52" spans="1:6" ht="14.25">
      <c r="A52" s="49"/>
      <c r="B52" s="4" t="s">
        <v>376</v>
      </c>
      <c r="C52" s="1" t="s">
        <v>307</v>
      </c>
      <c r="D52" s="25">
        <v>0</v>
      </c>
      <c r="E52" s="179">
        <v>0</v>
      </c>
      <c r="F52" s="179">
        <f>D52*E52</f>
        <v>0</v>
      </c>
    </row>
    <row r="53" spans="1:6">
      <c r="A53" s="49"/>
      <c r="D53" s="25"/>
      <c r="E53" s="179"/>
      <c r="F53" s="179"/>
    </row>
    <row r="54" spans="1:6">
      <c r="A54" s="49"/>
      <c r="B54" s="5" t="s">
        <v>319</v>
      </c>
      <c r="E54" s="179"/>
      <c r="F54" s="179"/>
    </row>
    <row r="55" spans="1:6">
      <c r="A55" s="49"/>
      <c r="B55" s="2"/>
      <c r="E55" s="179"/>
      <c r="F55" s="179"/>
    </row>
    <row r="56" spans="1:6" ht="14.25">
      <c r="B56" s="4" t="s">
        <v>373</v>
      </c>
      <c r="C56" s="1" t="s">
        <v>307</v>
      </c>
      <c r="D56" s="25">
        <v>2.7</v>
      </c>
      <c r="E56" s="179">
        <v>0</v>
      </c>
      <c r="F56" s="179">
        <f>D56*E56</f>
        <v>0</v>
      </c>
    </row>
    <row r="57" spans="1:6" ht="14.25">
      <c r="B57" s="4" t="s">
        <v>374</v>
      </c>
      <c r="C57" s="1" t="s">
        <v>307</v>
      </c>
      <c r="D57" s="25">
        <v>0</v>
      </c>
      <c r="E57" s="179">
        <v>0</v>
      </c>
      <c r="F57" s="179">
        <f>D53*E53</f>
        <v>0</v>
      </c>
    </row>
    <row r="58" spans="1:6" ht="14.25">
      <c r="B58" s="4" t="s">
        <v>375</v>
      </c>
      <c r="C58" s="1" t="s">
        <v>307</v>
      </c>
      <c r="D58" s="21">
        <v>18.3</v>
      </c>
      <c r="E58" s="179">
        <v>0</v>
      </c>
      <c r="F58" s="179">
        <f>D58*E58</f>
        <v>0</v>
      </c>
    </row>
    <row r="59" spans="1:6" ht="14.25">
      <c r="A59" s="49"/>
      <c r="B59" s="4" t="s">
        <v>376</v>
      </c>
      <c r="C59" s="1" t="s">
        <v>307</v>
      </c>
      <c r="D59" s="25">
        <v>0</v>
      </c>
      <c r="E59" s="179">
        <v>0</v>
      </c>
      <c r="F59" s="179">
        <f>D59*E59</f>
        <v>0</v>
      </c>
    </row>
    <row r="60" spans="1:6">
      <c r="A60" s="49"/>
      <c r="D60" s="25"/>
      <c r="E60" s="179"/>
      <c r="F60" s="179"/>
    </row>
    <row r="61" spans="1:6">
      <c r="A61" s="49"/>
      <c r="B61" s="5" t="s">
        <v>323</v>
      </c>
      <c r="E61" s="179"/>
      <c r="F61" s="179"/>
    </row>
    <row r="62" spans="1:6">
      <c r="A62" s="49"/>
      <c r="B62" s="2"/>
      <c r="E62" s="179"/>
      <c r="F62" s="179"/>
    </row>
    <row r="63" spans="1:6" ht="14.25">
      <c r="B63" s="4" t="s">
        <v>373</v>
      </c>
      <c r="C63" s="1" t="s">
        <v>307</v>
      </c>
      <c r="D63" s="107">
        <v>0</v>
      </c>
      <c r="E63" s="179">
        <v>0</v>
      </c>
      <c r="F63" s="179">
        <f>D59*E59</f>
        <v>0</v>
      </c>
    </row>
    <row r="64" spans="1:6" ht="14.25">
      <c r="B64" s="4" t="s">
        <v>374</v>
      </c>
      <c r="C64" s="1" t="s">
        <v>307</v>
      </c>
      <c r="D64" s="25">
        <v>2.69</v>
      </c>
      <c r="E64" s="179">
        <v>0</v>
      </c>
      <c r="F64" s="179">
        <f>D64*E64</f>
        <v>0</v>
      </c>
    </row>
    <row r="65" spans="1:6" ht="14.25">
      <c r="B65" s="4" t="s">
        <v>375</v>
      </c>
      <c r="C65" s="1" t="s">
        <v>307</v>
      </c>
      <c r="D65" s="21">
        <v>19.7</v>
      </c>
      <c r="E65" s="179">
        <v>0</v>
      </c>
      <c r="F65" s="179">
        <f>D65*E65</f>
        <v>0</v>
      </c>
    </row>
    <row r="66" spans="1:6" ht="14.25">
      <c r="A66" s="49"/>
      <c r="B66" s="4" t="s">
        <v>376</v>
      </c>
      <c r="C66" s="1" t="s">
        <v>307</v>
      </c>
      <c r="D66" s="25">
        <v>0</v>
      </c>
      <c r="E66" s="179">
        <v>0</v>
      </c>
      <c r="F66" s="179">
        <f>D66*E66</f>
        <v>0</v>
      </c>
    </row>
    <row r="67" spans="1:6">
      <c r="A67" s="49"/>
      <c r="D67" s="25"/>
      <c r="E67" s="179"/>
      <c r="F67" s="179"/>
    </row>
    <row r="68" spans="1:6">
      <c r="A68" s="49"/>
      <c r="B68" s="5" t="s">
        <v>234</v>
      </c>
      <c r="E68" s="179"/>
      <c r="F68" s="179"/>
    </row>
    <row r="69" spans="1:6">
      <c r="A69" s="49"/>
      <c r="B69" s="2"/>
      <c r="E69" s="179"/>
      <c r="F69" s="179"/>
    </row>
    <row r="70" spans="1:6" ht="14.25">
      <c r="B70" s="4" t="s">
        <v>373</v>
      </c>
      <c r="C70" s="1" t="s">
        <v>307</v>
      </c>
      <c r="D70" s="107">
        <v>6.89</v>
      </c>
      <c r="E70" s="179">
        <v>0</v>
      </c>
      <c r="F70" s="179">
        <f>D70*E70</f>
        <v>0</v>
      </c>
    </row>
    <row r="71" spans="1:6" ht="14.25">
      <c r="B71" s="4" t="s">
        <v>374</v>
      </c>
      <c r="C71" s="1" t="s">
        <v>307</v>
      </c>
      <c r="D71" s="25">
        <v>0</v>
      </c>
      <c r="E71" s="179">
        <v>0</v>
      </c>
      <c r="F71" s="179">
        <f>D67*E67</f>
        <v>0</v>
      </c>
    </row>
    <row r="72" spans="1:6" ht="14.25">
      <c r="B72" s="4" t="s">
        <v>375</v>
      </c>
      <c r="C72" s="1" t="s">
        <v>307</v>
      </c>
      <c r="D72" s="21">
        <v>31.42</v>
      </c>
      <c r="E72" s="179">
        <v>0</v>
      </c>
      <c r="F72" s="179">
        <f>D72*E72</f>
        <v>0</v>
      </c>
    </row>
    <row r="73" spans="1:6" ht="14.25">
      <c r="A73" s="49"/>
      <c r="B73" s="4" t="s">
        <v>376</v>
      </c>
      <c r="C73" s="1" t="s">
        <v>307</v>
      </c>
      <c r="D73" s="25">
        <v>0</v>
      </c>
      <c r="E73" s="179">
        <v>0</v>
      </c>
      <c r="F73" s="179">
        <f>D73*E73</f>
        <v>0</v>
      </c>
    </row>
    <row r="74" spans="1:6">
      <c r="A74" s="49"/>
      <c r="D74" s="25"/>
      <c r="E74" s="179"/>
      <c r="F74" s="179"/>
    </row>
    <row r="75" spans="1:6">
      <c r="A75" s="49"/>
      <c r="B75" s="5" t="s">
        <v>240</v>
      </c>
      <c r="E75" s="179"/>
      <c r="F75" s="179"/>
    </row>
    <row r="76" spans="1:6">
      <c r="A76" s="49"/>
      <c r="B76" s="2"/>
      <c r="E76" s="179"/>
      <c r="F76" s="179"/>
    </row>
    <row r="77" spans="1:6" ht="14.25">
      <c r="B77" s="4" t="s">
        <v>373</v>
      </c>
      <c r="C77" s="1" t="s">
        <v>307</v>
      </c>
      <c r="D77" s="107">
        <v>1.93</v>
      </c>
      <c r="E77" s="179">
        <v>0</v>
      </c>
      <c r="F77" s="179">
        <f>D77*E77</f>
        <v>0</v>
      </c>
    </row>
    <row r="78" spans="1:6" ht="14.25">
      <c r="B78" s="4" t="s">
        <v>374</v>
      </c>
      <c r="C78" s="1" t="s">
        <v>307</v>
      </c>
      <c r="D78" s="25">
        <v>0</v>
      </c>
      <c r="E78" s="179">
        <v>0</v>
      </c>
      <c r="F78" s="179">
        <f>D74*E74</f>
        <v>0</v>
      </c>
    </row>
    <row r="79" spans="1:6" ht="14.25">
      <c r="B79" s="4" t="s">
        <v>375</v>
      </c>
      <c r="C79" s="1" t="s">
        <v>307</v>
      </c>
      <c r="D79" s="21">
        <v>10.24</v>
      </c>
      <c r="E79" s="179">
        <v>0</v>
      </c>
      <c r="F79" s="179">
        <f>D79*E79</f>
        <v>0</v>
      </c>
    </row>
    <row r="80" spans="1:6" ht="14.25">
      <c r="A80" s="49"/>
      <c r="B80" s="4" t="s">
        <v>376</v>
      </c>
      <c r="C80" s="1" t="s">
        <v>307</v>
      </c>
      <c r="D80" s="25">
        <v>0</v>
      </c>
      <c r="E80" s="179">
        <v>0</v>
      </c>
      <c r="F80" s="179">
        <f>D80*E80</f>
        <v>0</v>
      </c>
    </row>
    <row r="81" spans="1:6">
      <c r="A81" s="49"/>
      <c r="D81" s="25"/>
      <c r="E81" s="179"/>
      <c r="F81" s="179"/>
    </row>
    <row r="82" spans="1:6">
      <c r="A82" s="49"/>
      <c r="B82" s="5" t="s">
        <v>311</v>
      </c>
      <c r="E82" s="179"/>
      <c r="F82" s="179"/>
    </row>
    <row r="83" spans="1:6">
      <c r="A83" s="49"/>
      <c r="B83" s="2"/>
      <c r="E83" s="179"/>
      <c r="F83" s="179"/>
    </row>
    <row r="84" spans="1:6" ht="14.25">
      <c r="B84" s="4" t="s">
        <v>373</v>
      </c>
      <c r="C84" s="1" t="s">
        <v>307</v>
      </c>
      <c r="D84" s="107">
        <v>38.380000000000003</v>
      </c>
      <c r="E84" s="179">
        <v>0</v>
      </c>
      <c r="F84" s="179">
        <f>D84*E84</f>
        <v>0</v>
      </c>
    </row>
    <row r="85" spans="1:6" ht="14.25">
      <c r="B85" s="4" t="s">
        <v>374</v>
      </c>
      <c r="C85" s="1" t="s">
        <v>307</v>
      </c>
      <c r="D85" s="25">
        <v>0</v>
      </c>
      <c r="E85" s="179">
        <v>0</v>
      </c>
      <c r="F85" s="179">
        <f>D81*E81</f>
        <v>0</v>
      </c>
    </row>
    <row r="86" spans="1:6" ht="14.25">
      <c r="B86" s="4" t="s">
        <v>375</v>
      </c>
      <c r="C86" s="1" t="s">
        <v>307</v>
      </c>
      <c r="D86" s="21">
        <v>96.43</v>
      </c>
      <c r="E86" s="179">
        <v>0</v>
      </c>
      <c r="F86" s="179">
        <f>D86*E86</f>
        <v>0</v>
      </c>
    </row>
    <row r="87" spans="1:6" ht="14.25">
      <c r="A87" s="49"/>
      <c r="B87" s="4" t="s">
        <v>376</v>
      </c>
      <c r="C87" s="1" t="s">
        <v>307</v>
      </c>
      <c r="D87" s="25">
        <v>0</v>
      </c>
      <c r="E87" s="179">
        <v>0</v>
      </c>
      <c r="F87" s="179">
        <f>D87*E87</f>
        <v>0</v>
      </c>
    </row>
    <row r="88" spans="1:6">
      <c r="A88" s="49"/>
      <c r="D88" s="25"/>
      <c r="E88" s="179"/>
      <c r="F88" s="179"/>
    </row>
    <row r="89" spans="1:6">
      <c r="A89" s="49"/>
      <c r="B89" s="5" t="s">
        <v>251</v>
      </c>
      <c r="E89" s="179"/>
      <c r="F89" s="179"/>
    </row>
    <row r="90" spans="1:6">
      <c r="A90" s="49"/>
      <c r="B90" s="2"/>
      <c r="E90" s="179"/>
      <c r="F90" s="179"/>
    </row>
    <row r="91" spans="1:6" ht="14.25">
      <c r="B91" s="4" t="s">
        <v>373</v>
      </c>
      <c r="C91" s="1" t="s">
        <v>307</v>
      </c>
      <c r="D91" s="107">
        <v>12.9</v>
      </c>
      <c r="E91" s="179">
        <v>0</v>
      </c>
      <c r="F91" s="179">
        <f>D91*E91</f>
        <v>0</v>
      </c>
    </row>
    <row r="92" spans="1:6" ht="14.25">
      <c r="B92" s="4" t="s">
        <v>374</v>
      </c>
      <c r="C92" s="1" t="s">
        <v>307</v>
      </c>
      <c r="D92" s="25">
        <v>0</v>
      </c>
      <c r="E92" s="179">
        <v>0</v>
      </c>
      <c r="F92" s="179">
        <f>D88*E88</f>
        <v>0</v>
      </c>
    </row>
    <row r="93" spans="1:6" ht="14.25">
      <c r="B93" s="4" t="s">
        <v>375</v>
      </c>
      <c r="C93" s="1" t="s">
        <v>307</v>
      </c>
      <c r="D93" s="21">
        <v>39.65</v>
      </c>
      <c r="E93" s="179">
        <v>0</v>
      </c>
      <c r="F93" s="179">
        <f>D93*E93</f>
        <v>0</v>
      </c>
    </row>
    <row r="94" spans="1:6" ht="14.25">
      <c r="A94" s="49"/>
      <c r="B94" s="4" t="s">
        <v>376</v>
      </c>
      <c r="C94" s="1" t="s">
        <v>307</v>
      </c>
      <c r="D94" s="25">
        <v>0</v>
      </c>
      <c r="E94" s="179">
        <v>0</v>
      </c>
      <c r="F94" s="179">
        <f>D94*E94</f>
        <v>0</v>
      </c>
    </row>
    <row r="95" spans="1:6">
      <c r="A95" s="49"/>
      <c r="D95" s="25"/>
      <c r="E95" s="179"/>
      <c r="F95" s="179"/>
    </row>
    <row r="96" spans="1:6">
      <c r="A96" s="49"/>
      <c r="B96" s="5" t="s">
        <v>256</v>
      </c>
      <c r="E96" s="179"/>
      <c r="F96" s="179"/>
    </row>
    <row r="97" spans="1:6">
      <c r="A97" s="49"/>
      <c r="B97" s="2"/>
      <c r="E97" s="179"/>
      <c r="F97" s="179"/>
    </row>
    <row r="98" spans="1:6" ht="14.25">
      <c r="B98" s="4" t="s">
        <v>373</v>
      </c>
      <c r="C98" s="1" t="s">
        <v>307</v>
      </c>
      <c r="D98" s="107">
        <v>12.9</v>
      </c>
      <c r="E98" s="179">
        <v>0</v>
      </c>
      <c r="F98" s="179">
        <f>D98*E98</f>
        <v>0</v>
      </c>
    </row>
    <row r="99" spans="1:6" ht="14.25">
      <c r="B99" s="4" t="s">
        <v>374</v>
      </c>
      <c r="C99" s="1" t="s">
        <v>307</v>
      </c>
      <c r="D99" s="25">
        <v>0</v>
      </c>
      <c r="E99" s="179">
        <v>0</v>
      </c>
      <c r="F99" s="179">
        <f>D95*E95</f>
        <v>0</v>
      </c>
    </row>
    <row r="100" spans="1:6" ht="14.25">
      <c r="B100" s="4" t="s">
        <v>375</v>
      </c>
      <c r="C100" s="1" t="s">
        <v>307</v>
      </c>
      <c r="D100" s="21">
        <v>39.65</v>
      </c>
      <c r="E100" s="179">
        <v>0</v>
      </c>
      <c r="F100" s="179">
        <f>D100*E100</f>
        <v>0</v>
      </c>
    </row>
    <row r="101" spans="1:6" ht="14.25">
      <c r="A101" s="49"/>
      <c r="B101" s="4" t="s">
        <v>376</v>
      </c>
      <c r="C101" s="1" t="s">
        <v>307</v>
      </c>
      <c r="D101" s="25">
        <v>0</v>
      </c>
      <c r="E101" s="179">
        <v>0</v>
      </c>
      <c r="F101" s="179">
        <f>D101*E101</f>
        <v>0</v>
      </c>
    </row>
    <row r="102" spans="1:6">
      <c r="A102" s="49"/>
      <c r="D102" s="25"/>
      <c r="E102" s="179"/>
      <c r="F102" s="179"/>
    </row>
    <row r="103" spans="1:6">
      <c r="A103" s="49"/>
      <c r="B103" s="5" t="s">
        <v>261</v>
      </c>
      <c r="E103" s="179"/>
      <c r="F103" s="179"/>
    </row>
    <row r="104" spans="1:6">
      <c r="A104" s="49"/>
      <c r="B104" s="2"/>
      <c r="E104" s="179"/>
      <c r="F104" s="179"/>
    </row>
    <row r="105" spans="1:6" ht="14.25">
      <c r="B105" s="4" t="s">
        <v>373</v>
      </c>
      <c r="C105" s="1" t="s">
        <v>307</v>
      </c>
      <c r="D105" s="107">
        <v>18.86</v>
      </c>
      <c r="E105" s="179">
        <v>0</v>
      </c>
      <c r="F105" s="179">
        <f>D105*E105</f>
        <v>0</v>
      </c>
    </row>
    <row r="106" spans="1:6" ht="14.25">
      <c r="B106" s="4" t="s">
        <v>374</v>
      </c>
      <c r="C106" s="1" t="s">
        <v>307</v>
      </c>
      <c r="D106" s="25">
        <v>0</v>
      </c>
      <c r="E106" s="179">
        <v>0</v>
      </c>
      <c r="F106" s="179">
        <f>D102*E102</f>
        <v>0</v>
      </c>
    </row>
    <row r="107" spans="1:6" ht="14.25">
      <c r="B107" s="4" t="s">
        <v>375</v>
      </c>
      <c r="C107" s="1" t="s">
        <v>307</v>
      </c>
      <c r="D107" s="21">
        <v>50.21</v>
      </c>
      <c r="E107" s="179">
        <v>0</v>
      </c>
      <c r="F107" s="179">
        <f>D107*E107</f>
        <v>0</v>
      </c>
    </row>
    <row r="108" spans="1:6" ht="14.25">
      <c r="A108" s="49"/>
      <c r="B108" s="4" t="s">
        <v>376</v>
      </c>
      <c r="C108" s="1" t="s">
        <v>307</v>
      </c>
      <c r="D108" s="25">
        <v>0</v>
      </c>
      <c r="E108" s="179">
        <v>0</v>
      </c>
      <c r="F108" s="179">
        <f>D108*E108</f>
        <v>0</v>
      </c>
    </row>
    <row r="109" spans="1:6">
      <c r="A109" s="49"/>
      <c r="D109" s="25"/>
      <c r="E109" s="179"/>
      <c r="F109" s="179"/>
    </row>
    <row r="110" spans="1:6">
      <c r="A110" s="49"/>
      <c r="B110" s="5" t="s">
        <v>267</v>
      </c>
      <c r="E110" s="179"/>
      <c r="F110" s="179"/>
    </row>
    <row r="111" spans="1:6">
      <c r="A111" s="49"/>
      <c r="B111" s="2"/>
      <c r="E111" s="179"/>
      <c r="F111" s="179"/>
    </row>
    <row r="112" spans="1:6" ht="14.25">
      <c r="B112" s="4" t="s">
        <v>373</v>
      </c>
      <c r="C112" s="1" t="s">
        <v>307</v>
      </c>
      <c r="D112" s="107">
        <v>18.29</v>
      </c>
      <c r="E112" s="179">
        <v>0</v>
      </c>
      <c r="F112" s="179">
        <f>D112*E112</f>
        <v>0</v>
      </c>
    </row>
    <row r="113" spans="1:6" ht="14.25">
      <c r="B113" s="4" t="s">
        <v>374</v>
      </c>
      <c r="C113" s="1" t="s">
        <v>307</v>
      </c>
      <c r="D113" s="25">
        <v>0</v>
      </c>
      <c r="E113" s="179">
        <v>0</v>
      </c>
      <c r="F113" s="179">
        <f>D109*E109</f>
        <v>0</v>
      </c>
    </row>
    <row r="114" spans="1:6" ht="14.25">
      <c r="B114" s="4" t="s">
        <v>375</v>
      </c>
      <c r="C114" s="1" t="s">
        <v>307</v>
      </c>
      <c r="D114" s="21">
        <v>50.97</v>
      </c>
      <c r="E114" s="179">
        <v>0</v>
      </c>
      <c r="F114" s="179">
        <f>D114*E114</f>
        <v>0</v>
      </c>
    </row>
    <row r="115" spans="1:6" ht="14.25">
      <c r="A115" s="49"/>
      <c r="B115" s="4" t="s">
        <v>376</v>
      </c>
      <c r="C115" s="1" t="s">
        <v>307</v>
      </c>
      <c r="D115" s="25">
        <v>0</v>
      </c>
      <c r="E115" s="179">
        <v>0</v>
      </c>
      <c r="F115" s="179">
        <f>D115*E115</f>
        <v>0</v>
      </c>
    </row>
    <row r="116" spans="1:6">
      <c r="A116" s="49"/>
      <c r="D116" s="25"/>
      <c r="E116" s="179"/>
      <c r="F116" s="179"/>
    </row>
    <row r="117" spans="1:6">
      <c r="A117" s="49"/>
      <c r="B117" s="5" t="s">
        <v>268</v>
      </c>
      <c r="E117" s="179"/>
      <c r="F117" s="179"/>
    </row>
    <row r="118" spans="1:6">
      <c r="A118" s="49"/>
      <c r="B118" s="2"/>
      <c r="E118" s="179"/>
      <c r="F118" s="179"/>
    </row>
    <row r="119" spans="1:6" ht="14.25">
      <c r="B119" s="4" t="s">
        <v>373</v>
      </c>
      <c r="C119" s="1" t="s">
        <v>307</v>
      </c>
      <c r="D119" s="107">
        <v>16.82</v>
      </c>
      <c r="E119" s="179">
        <v>0</v>
      </c>
      <c r="F119" s="179">
        <f>D119*E119</f>
        <v>0</v>
      </c>
    </row>
    <row r="120" spans="1:6" ht="14.25">
      <c r="B120" s="4" t="s">
        <v>374</v>
      </c>
      <c r="C120" s="1" t="s">
        <v>307</v>
      </c>
      <c r="D120" s="25">
        <v>0</v>
      </c>
      <c r="E120" s="179">
        <v>0</v>
      </c>
      <c r="F120" s="179">
        <f>D116*E116</f>
        <v>0</v>
      </c>
    </row>
    <row r="121" spans="1:6" ht="14.25">
      <c r="B121" s="4" t="s">
        <v>375</v>
      </c>
      <c r="C121" s="1" t="s">
        <v>307</v>
      </c>
      <c r="D121" s="21">
        <v>48.3</v>
      </c>
      <c r="E121" s="179">
        <v>0</v>
      </c>
      <c r="F121" s="179">
        <f>D121*E121</f>
        <v>0</v>
      </c>
    </row>
    <row r="122" spans="1:6" ht="14.25">
      <c r="A122" s="49"/>
      <c r="B122" s="4" t="s">
        <v>376</v>
      </c>
      <c r="C122" s="1" t="s">
        <v>307</v>
      </c>
      <c r="D122" s="25">
        <v>0</v>
      </c>
      <c r="E122" s="179">
        <v>0</v>
      </c>
      <c r="F122" s="179">
        <f>D122*E122</f>
        <v>0</v>
      </c>
    </row>
    <row r="123" spans="1:6">
      <c r="A123" s="49"/>
      <c r="D123" s="25"/>
      <c r="E123" s="179"/>
      <c r="F123" s="179"/>
    </row>
    <row r="124" spans="1:6" ht="38.25">
      <c r="A124" s="49" t="s">
        <v>404</v>
      </c>
      <c r="B124" s="5" t="s">
        <v>405</v>
      </c>
    </row>
    <row r="125" spans="1:6">
      <c r="A125" s="49"/>
      <c r="B125" s="4" t="s">
        <v>629</v>
      </c>
    </row>
    <row r="126" spans="1:6" ht="38.25">
      <c r="B126" s="4" t="s">
        <v>380</v>
      </c>
    </row>
    <row r="127" spans="1:6" ht="25.5">
      <c r="B127" s="57" t="s">
        <v>381</v>
      </c>
    </row>
    <row r="128" spans="1:6">
      <c r="B128" s="4" t="s">
        <v>382</v>
      </c>
    </row>
    <row r="129" spans="1:6" ht="25.5" customHeight="1">
      <c r="B129" s="4" t="s">
        <v>383</v>
      </c>
    </row>
    <row r="130" spans="1:6">
      <c r="A130" s="49"/>
      <c r="B130" s="5"/>
    </row>
    <row r="131" spans="1:6">
      <c r="A131" s="49"/>
      <c r="B131" s="5" t="s">
        <v>346</v>
      </c>
    </row>
    <row r="132" spans="1:6">
      <c r="A132" s="49"/>
      <c r="B132" s="227" t="s">
        <v>406</v>
      </c>
      <c r="C132" s="1" t="s">
        <v>290</v>
      </c>
      <c r="D132" s="25">
        <v>1</v>
      </c>
      <c r="E132" s="179">
        <v>0</v>
      </c>
      <c r="F132" s="179">
        <f>D132*E132</f>
        <v>0</v>
      </c>
    </row>
    <row r="133" spans="1:6">
      <c r="A133" s="49"/>
      <c r="D133" s="25"/>
      <c r="E133" s="179"/>
      <c r="F133" s="179"/>
    </row>
    <row r="134" spans="1:6">
      <c r="A134" s="49"/>
      <c r="B134" s="5" t="s">
        <v>206</v>
      </c>
      <c r="E134" s="179"/>
      <c r="F134" s="179"/>
    </row>
    <row r="135" spans="1:6">
      <c r="A135" s="49"/>
      <c r="B135" s="227" t="s">
        <v>406</v>
      </c>
      <c r="C135" s="1" t="s">
        <v>290</v>
      </c>
      <c r="D135" s="25">
        <v>5</v>
      </c>
      <c r="E135" s="179">
        <v>0</v>
      </c>
      <c r="F135" s="179">
        <f>D135*E135</f>
        <v>0</v>
      </c>
    </row>
    <row r="136" spans="1:6">
      <c r="A136" s="49"/>
      <c r="D136" s="25"/>
      <c r="E136" s="179"/>
      <c r="F136" s="179"/>
    </row>
    <row r="137" spans="1:6">
      <c r="A137" s="49"/>
      <c r="B137" s="5" t="s">
        <v>212</v>
      </c>
      <c r="E137" s="179"/>
      <c r="F137" s="179"/>
    </row>
    <row r="138" spans="1:6">
      <c r="A138" s="49"/>
      <c r="B138" s="227" t="s">
        <v>406</v>
      </c>
      <c r="C138" s="1" t="s">
        <v>290</v>
      </c>
      <c r="D138" s="25">
        <v>1</v>
      </c>
      <c r="E138" s="179">
        <v>0</v>
      </c>
      <c r="F138" s="179">
        <f>D138*E138</f>
        <v>0</v>
      </c>
    </row>
    <row r="139" spans="1:6">
      <c r="A139" s="49"/>
      <c r="D139" s="25"/>
      <c r="E139" s="179"/>
      <c r="F139" s="179"/>
    </row>
    <row r="140" spans="1:6">
      <c r="A140" s="49"/>
      <c r="B140" s="5" t="s">
        <v>220</v>
      </c>
      <c r="E140" s="179"/>
      <c r="F140" s="179"/>
    </row>
    <row r="141" spans="1:6">
      <c r="A141" s="49"/>
      <c r="B141" s="227" t="s">
        <v>406</v>
      </c>
      <c r="C141" s="1" t="s">
        <v>290</v>
      </c>
      <c r="D141" s="25">
        <v>1</v>
      </c>
      <c r="E141" s="179">
        <v>0</v>
      </c>
      <c r="F141" s="179">
        <f>D141*E141</f>
        <v>0</v>
      </c>
    </row>
    <row r="142" spans="1:6">
      <c r="A142" s="49"/>
      <c r="D142" s="25"/>
      <c r="E142" s="179"/>
      <c r="F142" s="179"/>
    </row>
    <row r="143" spans="1:6">
      <c r="A143" s="49"/>
      <c r="B143" s="5" t="s">
        <v>222</v>
      </c>
      <c r="E143" s="179"/>
      <c r="F143" s="179"/>
    </row>
    <row r="144" spans="1:6">
      <c r="A144" s="49"/>
      <c r="B144" s="227" t="s">
        <v>406</v>
      </c>
      <c r="C144" s="1" t="s">
        <v>290</v>
      </c>
      <c r="D144" s="25">
        <v>1</v>
      </c>
      <c r="E144" s="179">
        <v>0</v>
      </c>
      <c r="F144" s="179">
        <f>D144*E144</f>
        <v>0</v>
      </c>
    </row>
    <row r="145" spans="1:6">
      <c r="A145" s="49"/>
      <c r="D145" s="25"/>
      <c r="E145" s="179"/>
      <c r="F145" s="179"/>
    </row>
    <row r="146" spans="1:6">
      <c r="A146" s="49"/>
      <c r="B146" s="5" t="s">
        <v>311</v>
      </c>
      <c r="E146" s="179"/>
      <c r="F146" s="179"/>
    </row>
    <row r="147" spans="1:6">
      <c r="A147" s="49"/>
      <c r="B147" s="227" t="s">
        <v>406</v>
      </c>
      <c r="C147" s="1" t="s">
        <v>290</v>
      </c>
      <c r="D147" s="25">
        <v>4</v>
      </c>
      <c r="E147" s="179">
        <v>0</v>
      </c>
      <c r="F147" s="179">
        <f>D147*E147</f>
        <v>0</v>
      </c>
    </row>
    <row r="148" spans="1:6">
      <c r="A148" s="49"/>
      <c r="D148" s="25"/>
      <c r="E148" s="179"/>
      <c r="F148" s="179"/>
    </row>
    <row r="149" spans="1:6">
      <c r="A149" s="49"/>
      <c r="B149" s="5" t="s">
        <v>251</v>
      </c>
      <c r="E149" s="179"/>
      <c r="F149" s="179"/>
    </row>
    <row r="150" spans="1:6">
      <c r="A150" s="49"/>
      <c r="B150" s="227" t="s">
        <v>406</v>
      </c>
      <c r="C150" s="1" t="s">
        <v>290</v>
      </c>
      <c r="D150" s="25">
        <v>1</v>
      </c>
      <c r="E150" s="179">
        <v>0</v>
      </c>
      <c r="F150" s="179">
        <f>D150*E150</f>
        <v>0</v>
      </c>
    </row>
    <row r="151" spans="1:6">
      <c r="A151" s="49"/>
      <c r="D151" s="25"/>
      <c r="E151" s="179"/>
      <c r="F151" s="179"/>
    </row>
    <row r="152" spans="1:6">
      <c r="A152" s="49"/>
      <c r="B152" s="5" t="s">
        <v>256</v>
      </c>
      <c r="E152" s="179"/>
      <c r="F152" s="179"/>
    </row>
    <row r="153" spans="1:6">
      <c r="A153" s="49"/>
      <c r="B153" s="227" t="s">
        <v>406</v>
      </c>
      <c r="C153" s="1" t="s">
        <v>290</v>
      </c>
      <c r="D153" s="25">
        <v>1</v>
      </c>
      <c r="E153" s="179">
        <v>0</v>
      </c>
      <c r="F153" s="179">
        <f>D153*E153</f>
        <v>0</v>
      </c>
    </row>
    <row r="154" spans="1:6">
      <c r="A154" s="49"/>
      <c r="D154" s="25"/>
      <c r="E154" s="179"/>
      <c r="F154" s="179"/>
    </row>
    <row r="155" spans="1:6">
      <c r="A155" s="49"/>
      <c r="B155" s="5" t="s">
        <v>261</v>
      </c>
      <c r="E155" s="179"/>
      <c r="F155" s="179"/>
    </row>
    <row r="156" spans="1:6">
      <c r="A156" s="49"/>
      <c r="B156" s="227" t="s">
        <v>406</v>
      </c>
      <c r="C156" s="1" t="s">
        <v>290</v>
      </c>
      <c r="D156" s="25">
        <v>1</v>
      </c>
      <c r="E156" s="179">
        <v>0</v>
      </c>
      <c r="F156" s="179">
        <f>D156*E156</f>
        <v>0</v>
      </c>
    </row>
    <row r="157" spans="1:6">
      <c r="A157" s="49"/>
      <c r="D157" s="25"/>
      <c r="E157" s="179"/>
      <c r="F157" s="179"/>
    </row>
    <row r="158" spans="1:6">
      <c r="A158" s="49"/>
      <c r="B158" s="5" t="s">
        <v>267</v>
      </c>
      <c r="E158" s="179"/>
      <c r="F158" s="179"/>
    </row>
    <row r="159" spans="1:6">
      <c r="A159" s="49"/>
      <c r="B159" s="227" t="s">
        <v>406</v>
      </c>
      <c r="C159" s="1" t="s">
        <v>290</v>
      </c>
      <c r="D159" s="25">
        <v>1</v>
      </c>
      <c r="E159" s="179">
        <v>0</v>
      </c>
      <c r="F159" s="179">
        <f>D159*E159</f>
        <v>0</v>
      </c>
    </row>
    <row r="160" spans="1:6">
      <c r="A160" s="49"/>
      <c r="D160" s="25"/>
      <c r="E160" s="179"/>
      <c r="F160" s="179"/>
    </row>
    <row r="161" spans="1:6">
      <c r="A161" s="49"/>
      <c r="B161" s="5" t="s">
        <v>268</v>
      </c>
      <c r="E161" s="179"/>
      <c r="F161" s="179"/>
    </row>
    <row r="162" spans="1:6">
      <c r="A162" s="49"/>
      <c r="B162" s="227" t="s">
        <v>406</v>
      </c>
      <c r="C162" s="1" t="s">
        <v>290</v>
      </c>
      <c r="D162" s="25">
        <v>1</v>
      </c>
      <c r="E162" s="179">
        <v>0</v>
      </c>
      <c r="F162" s="179">
        <f>D162*E162</f>
        <v>0</v>
      </c>
    </row>
    <row r="163" spans="1:6">
      <c r="A163" s="49"/>
      <c r="D163" s="25"/>
      <c r="E163" s="179"/>
      <c r="F163" s="179"/>
    </row>
    <row r="164" spans="1:6">
      <c r="E164" s="179"/>
      <c r="F164" s="179"/>
    </row>
    <row r="165" spans="1:6" s="9" customFormat="1">
      <c r="A165" s="50" t="s">
        <v>173</v>
      </c>
      <c r="B165" s="51" t="s">
        <v>384</v>
      </c>
      <c r="C165" s="52"/>
      <c r="D165" s="53"/>
      <c r="E165" s="188"/>
      <c r="F165" s="187">
        <f>SUM(F5:F164)</f>
        <v>0</v>
      </c>
    </row>
  </sheetData>
  <pageMargins left="0.7" right="0.7" top="0.89460784313725494" bottom="0.75" header="0.3" footer="0.3"/>
  <pageSetup paperSize="9" fitToHeight="0" orientation="portrait" r:id="rId1"/>
  <headerFooter alignWithMargins="0">
    <oddHeader>&amp;L&amp;G&amp;RTroškovnik građevinsko obrtničkih radova 
Gospić STEM - lipanj 2023.</oddHeader>
    <oddFooter>&amp;R&amp;K01+041&amp;P</oddFooter>
    <firstHeader>&amp;L&amp;G</firstHeader>
  </headerFooter>
  <rowBreaks count="4" manualBreakCount="4">
    <brk id="10" max="5" man="1"/>
    <brk id="53" max="5" man="1"/>
    <brk id="102" max="5" man="1"/>
    <brk id="122"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89CF8-E382-4979-BE56-877BB2F708D0}">
  <dimension ref="A1:L66"/>
  <sheetViews>
    <sheetView view="pageBreakPreview" zoomScaleNormal="100" zoomScaleSheetLayoutView="100" workbookViewId="0">
      <selection activeCell="B7" sqref="B7"/>
    </sheetView>
  </sheetViews>
  <sheetFormatPr defaultRowHeight="12.75"/>
  <cols>
    <col min="1" max="1" width="7.42578125" style="11" customWidth="1"/>
    <col min="2" max="2" width="38" style="4" customWidth="1"/>
    <col min="3" max="3" width="6.140625" style="4" customWidth="1"/>
    <col min="4" max="4" width="5.7109375" style="1" customWidth="1"/>
    <col min="5" max="5" width="7.5703125" style="21" customWidth="1"/>
    <col min="6" max="6" width="10.140625" style="16" customWidth="1"/>
    <col min="7" max="7" width="12" style="16" customWidth="1"/>
    <col min="8" max="12" width="9.140625" style="3"/>
    <col min="13" max="16384" width="9.140625" style="2"/>
  </cols>
  <sheetData>
    <row r="1" spans="1:7" s="8" customFormat="1" ht="30" customHeight="1" thickBot="1">
      <c r="A1" s="6" t="s">
        <v>182</v>
      </c>
      <c r="B1" s="7" t="s">
        <v>183</v>
      </c>
      <c r="C1" s="6" t="s">
        <v>385</v>
      </c>
      <c r="D1" s="6" t="s">
        <v>184</v>
      </c>
      <c r="E1" s="18" t="s">
        <v>185</v>
      </c>
      <c r="F1" s="197" t="s">
        <v>401</v>
      </c>
      <c r="G1" s="13" t="s">
        <v>187</v>
      </c>
    </row>
    <row r="2" spans="1:7" s="8" customFormat="1">
      <c r="A2" s="11"/>
      <c r="B2" s="5"/>
      <c r="C2" s="5"/>
      <c r="E2" s="19"/>
      <c r="F2" s="14"/>
      <c r="G2" s="17"/>
    </row>
    <row r="3" spans="1:7" s="9" customFormat="1">
      <c r="A3" s="50" t="s">
        <v>177</v>
      </c>
      <c r="B3" s="51" t="s">
        <v>176</v>
      </c>
      <c r="C3" s="51"/>
      <c r="D3" s="52"/>
      <c r="E3" s="53"/>
      <c r="F3" s="54"/>
      <c r="G3" s="55"/>
    </row>
    <row r="5" spans="1:7" ht="369.75">
      <c r="B5" s="4" t="s">
        <v>545</v>
      </c>
    </row>
    <row r="7" spans="1:7" ht="51">
      <c r="B7" s="10" t="s">
        <v>628</v>
      </c>
      <c r="C7" s="10"/>
    </row>
    <row r="8" spans="1:7" ht="15">
      <c r="A8" s="192"/>
      <c r="B8" s="110"/>
      <c r="C8" s="193"/>
      <c r="D8" s="194"/>
      <c r="E8" s="195"/>
      <c r="F8" s="196"/>
      <c r="G8" s="196"/>
    </row>
    <row r="9" spans="1:7">
      <c r="F9" s="179"/>
      <c r="G9" s="179"/>
    </row>
    <row r="10" spans="1:7" s="3" customFormat="1">
      <c r="A10" s="49" t="s">
        <v>403</v>
      </c>
      <c r="B10" s="5" t="s">
        <v>468</v>
      </c>
      <c r="C10" s="1"/>
      <c r="D10" s="21"/>
      <c r="E10" s="179"/>
      <c r="F10" s="179"/>
    </row>
    <row r="11" spans="1:7" s="3" customFormat="1">
      <c r="A11" s="49"/>
      <c r="B11" s="5"/>
      <c r="C11" s="1"/>
      <c r="D11" s="21"/>
      <c r="E11" s="179"/>
      <c r="F11" s="179"/>
    </row>
    <row r="12" spans="1:7" s="3" customFormat="1" ht="63.75">
      <c r="A12" s="49"/>
      <c r="B12" s="81" t="s">
        <v>501</v>
      </c>
      <c r="C12" s="1"/>
      <c r="D12" s="21"/>
      <c r="E12" s="179"/>
      <c r="F12" s="179"/>
    </row>
    <row r="13" spans="1:7" s="3" customFormat="1">
      <c r="A13" s="49"/>
      <c r="B13" s="81" t="s">
        <v>469</v>
      </c>
      <c r="C13" s="1"/>
      <c r="D13" s="21"/>
      <c r="E13" s="179"/>
      <c r="F13" s="179"/>
    </row>
    <row r="14" spans="1:7" s="3" customFormat="1">
      <c r="A14" s="49"/>
      <c r="B14" s="5"/>
      <c r="C14" s="1"/>
      <c r="D14" s="21"/>
      <c r="E14" s="179"/>
      <c r="F14" s="179"/>
    </row>
    <row r="15" spans="1:7" s="3" customFormat="1">
      <c r="A15" s="49" t="s">
        <v>470</v>
      </c>
      <c r="B15" s="5" t="s">
        <v>346</v>
      </c>
      <c r="C15" s="1"/>
      <c r="D15" s="21"/>
      <c r="E15" s="179"/>
      <c r="F15" s="179"/>
    </row>
    <row r="16" spans="1:7" s="3" customFormat="1">
      <c r="A16" s="49"/>
      <c r="B16" s="5"/>
      <c r="C16" s="1"/>
      <c r="D16" s="21"/>
      <c r="E16" s="179"/>
      <c r="F16" s="179"/>
    </row>
    <row r="17" spans="1:7" s="3" customFormat="1">
      <c r="A17" s="11"/>
      <c r="B17" s="81" t="s">
        <v>347</v>
      </c>
      <c r="D17" s="1" t="s">
        <v>290</v>
      </c>
      <c r="E17" s="21">
        <v>6</v>
      </c>
      <c r="F17" s="179">
        <v>0</v>
      </c>
      <c r="G17" s="179">
        <f>E17*F17</f>
        <v>0</v>
      </c>
    </row>
    <row r="18" spans="1:7" s="3" customFormat="1">
      <c r="A18" s="49"/>
      <c r="B18" s="5"/>
      <c r="D18" s="1"/>
      <c r="E18" s="21"/>
      <c r="F18" s="179"/>
      <c r="G18" s="179"/>
    </row>
    <row r="19" spans="1:7" s="3" customFormat="1">
      <c r="A19" s="49" t="s">
        <v>471</v>
      </c>
      <c r="B19" s="5" t="s">
        <v>206</v>
      </c>
      <c r="D19" s="1"/>
      <c r="E19" s="21"/>
      <c r="F19" s="179"/>
      <c r="G19" s="179"/>
    </row>
    <row r="20" spans="1:7" s="3" customFormat="1">
      <c r="A20" s="49"/>
      <c r="B20" s="5"/>
      <c r="D20" s="1"/>
      <c r="E20" s="21"/>
      <c r="F20" s="179"/>
      <c r="G20" s="179"/>
    </row>
    <row r="21" spans="1:7" s="3" customFormat="1">
      <c r="A21" s="11"/>
      <c r="B21" s="81" t="s">
        <v>347</v>
      </c>
      <c r="D21" s="1" t="s">
        <v>290</v>
      </c>
      <c r="E21" s="21">
        <v>3</v>
      </c>
      <c r="F21" s="179">
        <v>0</v>
      </c>
      <c r="G21" s="179">
        <f>E21*F21</f>
        <v>0</v>
      </c>
    </row>
    <row r="22" spans="1:7" s="3" customFormat="1">
      <c r="A22" s="11"/>
      <c r="B22" s="81"/>
      <c r="D22" s="1"/>
      <c r="E22" s="21"/>
      <c r="F22" s="179"/>
      <c r="G22" s="179"/>
    </row>
    <row r="23" spans="1:7" s="3" customFormat="1">
      <c r="A23" s="49" t="s">
        <v>472</v>
      </c>
      <c r="B23" s="5" t="s">
        <v>212</v>
      </c>
      <c r="D23" s="1"/>
      <c r="E23" s="21"/>
      <c r="F23" s="179"/>
      <c r="G23" s="179"/>
    </row>
    <row r="24" spans="1:7" s="3" customFormat="1">
      <c r="A24" s="49"/>
      <c r="B24" s="5"/>
      <c r="D24" s="1"/>
      <c r="E24" s="21"/>
      <c r="F24" s="179"/>
      <c r="G24" s="179"/>
    </row>
    <row r="25" spans="1:7" s="3" customFormat="1">
      <c r="A25" s="11"/>
      <c r="B25" s="81" t="s">
        <v>348</v>
      </c>
      <c r="D25" s="1" t="s">
        <v>290</v>
      </c>
      <c r="E25" s="21">
        <v>1</v>
      </c>
      <c r="F25" s="179">
        <v>0</v>
      </c>
      <c r="G25" s="179">
        <f>E25*F25</f>
        <v>0</v>
      </c>
    </row>
    <row r="26" spans="1:7" s="3" customFormat="1">
      <c r="A26" s="11"/>
      <c r="B26" s="81" t="s">
        <v>349</v>
      </c>
      <c r="D26" s="1" t="s">
        <v>290</v>
      </c>
      <c r="E26" s="21">
        <v>1</v>
      </c>
      <c r="F26" s="179">
        <v>0</v>
      </c>
      <c r="G26" s="179">
        <f>E26*F26</f>
        <v>0</v>
      </c>
    </row>
    <row r="27" spans="1:7" s="3" customFormat="1">
      <c r="A27" s="11"/>
      <c r="B27" s="81"/>
      <c r="D27" s="1"/>
      <c r="E27" s="21"/>
      <c r="F27" s="179"/>
      <c r="G27" s="179"/>
    </row>
    <row r="28" spans="1:7" s="3" customFormat="1">
      <c r="A28" s="49" t="s">
        <v>473</v>
      </c>
      <c r="B28" s="5" t="s">
        <v>220</v>
      </c>
      <c r="D28" s="1"/>
      <c r="E28" s="21"/>
      <c r="F28" s="179"/>
      <c r="G28" s="179"/>
    </row>
    <row r="29" spans="1:7" s="3" customFormat="1">
      <c r="A29" s="49"/>
      <c r="B29" s="5"/>
      <c r="D29" s="1"/>
      <c r="E29" s="21"/>
      <c r="F29" s="179"/>
      <c r="G29" s="179"/>
    </row>
    <row r="30" spans="1:7" s="3" customFormat="1">
      <c r="A30" s="11"/>
      <c r="B30" s="81" t="s">
        <v>350</v>
      </c>
      <c r="D30" s="1" t="s">
        <v>290</v>
      </c>
      <c r="E30" s="21">
        <v>1</v>
      </c>
      <c r="F30" s="179">
        <v>0</v>
      </c>
      <c r="G30" s="179">
        <f>E30*F30</f>
        <v>0</v>
      </c>
    </row>
    <row r="31" spans="1:7" s="3" customFormat="1">
      <c r="A31" s="11"/>
      <c r="B31" s="81"/>
      <c r="D31" s="1"/>
      <c r="E31" s="21"/>
      <c r="F31" s="179"/>
      <c r="G31" s="179"/>
    </row>
    <row r="32" spans="1:7" s="3" customFormat="1">
      <c r="A32" s="49" t="s">
        <v>474</v>
      </c>
      <c r="B32" s="5" t="s">
        <v>222</v>
      </c>
      <c r="D32" s="1"/>
      <c r="E32" s="21"/>
      <c r="F32" s="179"/>
      <c r="G32" s="179"/>
    </row>
    <row r="33" spans="1:7" s="3" customFormat="1">
      <c r="A33" s="49"/>
      <c r="B33" s="5"/>
      <c r="D33" s="1"/>
      <c r="E33" s="21"/>
      <c r="F33" s="179"/>
      <c r="G33" s="179"/>
    </row>
    <row r="34" spans="1:7" s="3" customFormat="1">
      <c r="A34" s="11"/>
      <c r="B34" s="81" t="s">
        <v>351</v>
      </c>
      <c r="D34" s="1" t="s">
        <v>290</v>
      </c>
      <c r="E34" s="21">
        <v>1</v>
      </c>
      <c r="F34" s="179">
        <v>0</v>
      </c>
      <c r="G34" s="179">
        <f>E34*F34</f>
        <v>0</v>
      </c>
    </row>
    <row r="35" spans="1:7" s="3" customFormat="1">
      <c r="A35" s="11"/>
      <c r="B35" s="81"/>
      <c r="D35" s="1"/>
      <c r="E35" s="21"/>
      <c r="F35" s="179"/>
      <c r="G35" s="179"/>
    </row>
    <row r="36" spans="1:7" s="3" customFormat="1">
      <c r="A36" s="49" t="s">
        <v>475</v>
      </c>
      <c r="B36" s="5" t="s">
        <v>311</v>
      </c>
      <c r="D36" s="1"/>
      <c r="E36" s="21"/>
      <c r="F36" s="179"/>
      <c r="G36" s="179"/>
    </row>
    <row r="37" spans="1:7" s="3" customFormat="1">
      <c r="A37" s="49"/>
      <c r="B37" s="5"/>
      <c r="D37" s="1"/>
      <c r="E37" s="21"/>
      <c r="F37" s="179"/>
      <c r="G37" s="179"/>
    </row>
    <row r="38" spans="1:7" s="3" customFormat="1">
      <c r="A38" s="11"/>
      <c r="B38" s="81" t="s">
        <v>352</v>
      </c>
      <c r="D38" s="1" t="s">
        <v>290</v>
      </c>
      <c r="E38" s="21">
        <v>5</v>
      </c>
      <c r="F38" s="179">
        <v>0</v>
      </c>
      <c r="G38" s="179">
        <f>E38*F38</f>
        <v>0</v>
      </c>
    </row>
    <row r="39" spans="1:7" s="3" customFormat="1">
      <c r="A39" s="11"/>
      <c r="B39" s="81"/>
      <c r="D39" s="1"/>
      <c r="E39" s="21"/>
      <c r="F39" s="179"/>
      <c r="G39" s="179"/>
    </row>
    <row r="40" spans="1:7" s="3" customFormat="1">
      <c r="A40" s="49" t="s">
        <v>476</v>
      </c>
      <c r="B40" s="5" t="s">
        <v>251</v>
      </c>
      <c r="D40" s="1"/>
      <c r="E40" s="21"/>
      <c r="F40" s="179"/>
      <c r="G40" s="179"/>
    </row>
    <row r="41" spans="1:7" s="3" customFormat="1">
      <c r="A41" s="49"/>
      <c r="B41" s="5"/>
      <c r="D41" s="1"/>
      <c r="E41" s="21"/>
      <c r="F41" s="179"/>
      <c r="G41" s="179"/>
    </row>
    <row r="42" spans="1:7" s="3" customFormat="1">
      <c r="A42" s="11"/>
      <c r="B42" s="81" t="s">
        <v>352</v>
      </c>
      <c r="D42" s="1" t="s">
        <v>290</v>
      </c>
      <c r="E42" s="21">
        <v>2</v>
      </c>
      <c r="F42" s="179">
        <v>0</v>
      </c>
      <c r="G42" s="179">
        <f>E42*F42</f>
        <v>0</v>
      </c>
    </row>
    <row r="43" spans="1:7" s="3" customFormat="1">
      <c r="A43" s="11"/>
      <c r="B43" s="81"/>
      <c r="D43" s="1"/>
      <c r="E43" s="21"/>
      <c r="F43" s="179"/>
      <c r="G43" s="179"/>
    </row>
    <row r="44" spans="1:7" s="3" customFormat="1">
      <c r="A44" s="11"/>
      <c r="B44" s="81"/>
      <c r="D44" s="1"/>
      <c r="E44" s="21"/>
      <c r="F44" s="179"/>
      <c r="G44" s="179"/>
    </row>
    <row r="45" spans="1:7" s="3" customFormat="1">
      <c r="A45" s="49" t="s">
        <v>477</v>
      </c>
      <c r="B45" s="5" t="s">
        <v>251</v>
      </c>
      <c r="D45" s="1"/>
      <c r="E45" s="21"/>
      <c r="F45" s="179"/>
      <c r="G45" s="179"/>
    </row>
    <row r="46" spans="1:7" s="3" customFormat="1">
      <c r="A46" s="49"/>
      <c r="B46" s="5"/>
      <c r="D46" s="1"/>
      <c r="E46" s="21"/>
      <c r="F46" s="179"/>
      <c r="G46" s="179"/>
    </row>
    <row r="47" spans="1:7" s="3" customFormat="1">
      <c r="A47" s="11"/>
      <c r="B47" s="81" t="s">
        <v>352</v>
      </c>
      <c r="D47" s="1" t="s">
        <v>290</v>
      </c>
      <c r="E47" s="21">
        <v>2</v>
      </c>
      <c r="F47" s="179">
        <v>0</v>
      </c>
      <c r="G47" s="179">
        <f>E47*F47</f>
        <v>0</v>
      </c>
    </row>
    <row r="48" spans="1:7" s="3" customFormat="1">
      <c r="A48" s="11"/>
      <c r="B48" s="81"/>
      <c r="D48" s="1"/>
      <c r="E48" s="21"/>
      <c r="F48" s="179"/>
      <c r="G48" s="179"/>
    </row>
    <row r="49" spans="1:7" s="3" customFormat="1">
      <c r="A49" s="49" t="s">
        <v>478</v>
      </c>
      <c r="B49" s="5" t="s">
        <v>261</v>
      </c>
      <c r="D49" s="1"/>
      <c r="E49" s="21"/>
      <c r="F49" s="179"/>
      <c r="G49" s="179"/>
    </row>
    <row r="50" spans="1:7" s="3" customFormat="1">
      <c r="A50" s="49"/>
      <c r="B50" s="5"/>
      <c r="D50" s="1"/>
      <c r="E50" s="21"/>
      <c r="F50" s="179"/>
      <c r="G50" s="179"/>
    </row>
    <row r="51" spans="1:7" s="3" customFormat="1">
      <c r="A51" s="11"/>
      <c r="B51" s="81" t="s">
        <v>352</v>
      </c>
      <c r="D51" s="1" t="s">
        <v>290</v>
      </c>
      <c r="E51" s="21">
        <v>3</v>
      </c>
      <c r="F51" s="179">
        <v>0</v>
      </c>
      <c r="G51" s="179">
        <f>E51*F51</f>
        <v>0</v>
      </c>
    </row>
    <row r="52" spans="1:7" s="3" customFormat="1">
      <c r="A52" s="11"/>
      <c r="B52" s="81"/>
      <c r="D52" s="1"/>
      <c r="E52" s="21"/>
      <c r="F52" s="179"/>
      <c r="G52" s="179"/>
    </row>
    <row r="53" spans="1:7" s="3" customFormat="1">
      <c r="A53" s="72" t="s">
        <v>479</v>
      </c>
      <c r="B53" s="5" t="s">
        <v>267</v>
      </c>
      <c r="D53" s="1"/>
      <c r="E53" s="21"/>
      <c r="F53" s="179"/>
      <c r="G53" s="179"/>
    </row>
    <row r="54" spans="1:7" s="3" customFormat="1">
      <c r="A54" s="49"/>
      <c r="B54" s="5"/>
      <c r="D54" s="1"/>
      <c r="E54" s="21"/>
      <c r="F54" s="179"/>
      <c r="G54" s="179"/>
    </row>
    <row r="55" spans="1:7" s="3" customFormat="1">
      <c r="A55" s="11"/>
      <c r="B55" s="81" t="s">
        <v>352</v>
      </c>
      <c r="D55" s="1" t="s">
        <v>290</v>
      </c>
      <c r="E55" s="21">
        <v>3</v>
      </c>
      <c r="F55" s="179">
        <v>0</v>
      </c>
      <c r="G55" s="179">
        <f>E55*F55</f>
        <v>0</v>
      </c>
    </row>
    <row r="56" spans="1:7" s="3" customFormat="1"/>
    <row r="57" spans="1:7" s="3" customFormat="1">
      <c r="A57" s="49" t="s">
        <v>480</v>
      </c>
      <c r="B57" s="5" t="s">
        <v>267</v>
      </c>
      <c r="D57" s="1"/>
      <c r="E57" s="21"/>
      <c r="F57" s="179"/>
      <c r="G57" s="179"/>
    </row>
    <row r="58" spans="1:7" s="3" customFormat="1">
      <c r="A58" s="49"/>
      <c r="B58" s="5"/>
      <c r="D58" s="1"/>
      <c r="E58" s="21"/>
      <c r="F58" s="179"/>
      <c r="G58" s="179"/>
    </row>
    <row r="59" spans="1:7" s="3" customFormat="1">
      <c r="A59" s="11"/>
      <c r="B59" s="81" t="s">
        <v>352</v>
      </c>
      <c r="D59" s="1" t="s">
        <v>290</v>
      </c>
      <c r="E59" s="21">
        <v>2</v>
      </c>
      <c r="F59" s="179">
        <v>0</v>
      </c>
      <c r="G59" s="179">
        <f>E59*F59</f>
        <v>0</v>
      </c>
    </row>
    <row r="60" spans="1:7" s="3" customFormat="1">
      <c r="A60" s="11"/>
      <c r="B60" s="4"/>
      <c r="C60" s="4"/>
      <c r="D60" s="1"/>
      <c r="E60" s="21"/>
      <c r="F60" s="179"/>
      <c r="G60" s="179"/>
    </row>
    <row r="61" spans="1:7" s="3" customFormat="1">
      <c r="A61" s="11"/>
      <c r="B61" s="4"/>
      <c r="C61" s="4"/>
      <c r="D61" s="1"/>
      <c r="E61" s="21"/>
      <c r="F61" s="179"/>
      <c r="G61" s="179"/>
    </row>
    <row r="62" spans="1:7" s="3" customFormat="1">
      <c r="A62" s="11"/>
      <c r="B62" s="4"/>
      <c r="C62" s="4"/>
      <c r="D62" s="1"/>
      <c r="E62" s="21"/>
      <c r="F62" s="179"/>
      <c r="G62" s="179"/>
    </row>
    <row r="63" spans="1:7" s="3" customFormat="1">
      <c r="A63" s="11"/>
      <c r="B63" s="4"/>
      <c r="C63" s="4"/>
      <c r="D63" s="1"/>
      <c r="E63" s="21"/>
      <c r="F63" s="179"/>
      <c r="G63" s="179"/>
    </row>
    <row r="64" spans="1:7" s="3" customFormat="1">
      <c r="A64" s="72"/>
      <c r="B64" s="89"/>
      <c r="C64" s="89"/>
      <c r="D64" s="1"/>
      <c r="E64" s="21"/>
      <c r="F64" s="179"/>
      <c r="G64" s="179"/>
    </row>
    <row r="65" spans="1:7" s="3" customFormat="1">
      <c r="A65" s="11"/>
      <c r="B65" s="4"/>
      <c r="C65" s="4"/>
      <c r="D65" s="1"/>
      <c r="E65" s="21"/>
      <c r="F65" s="179"/>
      <c r="G65" s="179"/>
    </row>
    <row r="66" spans="1:7" s="9" customFormat="1">
      <c r="A66" s="50" t="s">
        <v>177</v>
      </c>
      <c r="B66" s="51" t="s">
        <v>386</v>
      </c>
      <c r="C66" s="51"/>
      <c r="D66" s="52"/>
      <c r="E66" s="53"/>
      <c r="F66" s="188"/>
      <c r="G66" s="187">
        <f>SUM(G4:G65)</f>
        <v>0</v>
      </c>
    </row>
  </sheetData>
  <pageMargins left="0.7" right="0.7" top="0.90625" bottom="0.75" header="0.3" footer="0.3"/>
  <pageSetup paperSize="9" scale="67" fitToWidth="0" fitToHeight="0" orientation="portrait" r:id="rId1"/>
  <headerFooter alignWithMargins="0">
    <oddHeader>&amp;L&amp;G&amp;RTroškovnik građevinsko obrtničkih radova 
Gospić STEM - lipanj 2023.</oddHeader>
    <oddFooter>&amp;R&amp;K01+046&amp;P</oddFooter>
    <firstHeader>&amp;L&amp;G</firstHeader>
  </headerFooter>
  <rowBreaks count="1" manualBreakCount="1">
    <brk id="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48"/>
  <sheetViews>
    <sheetView view="pageBreakPreview" zoomScaleNormal="100" zoomScaleSheetLayoutView="100" workbookViewId="0">
      <selection activeCell="B8" sqref="B8"/>
    </sheetView>
  </sheetViews>
  <sheetFormatPr defaultRowHeight="15"/>
  <cols>
    <col min="1" max="1" width="6.7109375" style="203" customWidth="1"/>
    <col min="2" max="2" width="40.7109375" style="215" customWidth="1"/>
    <col min="3" max="3" width="5.7109375" style="216" customWidth="1"/>
    <col min="4" max="4" width="8.7109375" style="217" customWidth="1"/>
    <col min="5" max="6" width="12.7109375" style="218" customWidth="1"/>
    <col min="7" max="11" width="9.140625" style="219"/>
    <col min="12" max="16384" width="9.140625" style="220"/>
  </cols>
  <sheetData>
    <row r="1" spans="1:11" s="202" customFormat="1" ht="30" customHeight="1" thickBot="1">
      <c r="A1" s="198" t="s">
        <v>182</v>
      </c>
      <c r="B1" s="199" t="s">
        <v>183</v>
      </c>
      <c r="C1" s="198" t="s">
        <v>184</v>
      </c>
      <c r="D1" s="200" t="s">
        <v>185</v>
      </c>
      <c r="E1" s="201" t="s">
        <v>186</v>
      </c>
      <c r="F1" s="201" t="s">
        <v>187</v>
      </c>
    </row>
    <row r="2" spans="1:11" s="202" customFormat="1">
      <c r="A2" s="203"/>
      <c r="B2" s="204"/>
      <c r="D2" s="205"/>
      <c r="E2" s="206"/>
      <c r="F2" s="207"/>
    </row>
    <row r="3" spans="1:11" s="202" customFormat="1">
      <c r="A3" s="203"/>
      <c r="B3" s="204"/>
      <c r="D3" s="205"/>
      <c r="E3" s="206"/>
      <c r="F3" s="207"/>
    </row>
    <row r="4" spans="1:11" s="214" customFormat="1">
      <c r="A4" s="208" t="s">
        <v>177</v>
      </c>
      <c r="B4" s="209" t="s">
        <v>387</v>
      </c>
      <c r="C4" s="210"/>
      <c r="D4" s="211"/>
      <c r="E4" s="212"/>
      <c r="F4" s="213"/>
    </row>
    <row r="6" spans="1:11" ht="409.5">
      <c r="B6" s="215" t="s">
        <v>545</v>
      </c>
    </row>
    <row r="8" spans="1:11" ht="60">
      <c r="B8" s="221" t="s">
        <v>628</v>
      </c>
    </row>
    <row r="10" spans="1:11">
      <c r="A10" s="222"/>
      <c r="B10" s="204"/>
    </row>
    <row r="11" spans="1:11" s="271" customFormat="1" ht="12.75">
      <c r="A11" s="72" t="s">
        <v>388</v>
      </c>
      <c r="B11" s="89" t="s">
        <v>389</v>
      </c>
      <c r="C11" s="277"/>
      <c r="D11" s="270"/>
      <c r="E11" s="278"/>
      <c r="F11" s="278"/>
      <c r="G11" s="275"/>
      <c r="H11" s="275"/>
      <c r="I11" s="275"/>
      <c r="J11" s="275"/>
      <c r="K11" s="275"/>
    </row>
    <row r="12" spans="1:11" s="271" customFormat="1" ht="12.75">
      <c r="A12" s="72"/>
      <c r="B12" s="89"/>
      <c r="C12" s="277"/>
      <c r="D12" s="270"/>
      <c r="E12" s="278"/>
      <c r="F12" s="278"/>
      <c r="G12" s="275"/>
      <c r="H12" s="275"/>
      <c r="I12" s="275"/>
      <c r="J12" s="275"/>
      <c r="K12" s="275"/>
    </row>
    <row r="13" spans="1:11" s="271" customFormat="1" ht="38.25">
      <c r="A13" s="72"/>
      <c r="B13" s="92" t="s">
        <v>502</v>
      </c>
      <c r="C13" s="277"/>
      <c r="D13" s="270"/>
      <c r="E13" s="278"/>
      <c r="F13" s="278"/>
      <c r="G13" s="275"/>
      <c r="H13" s="275"/>
      <c r="I13" s="275"/>
      <c r="J13" s="275"/>
      <c r="K13" s="275"/>
    </row>
    <row r="14" spans="1:11" s="271" customFormat="1" ht="38.25">
      <c r="A14" s="72"/>
      <c r="B14" s="92" t="s">
        <v>503</v>
      </c>
      <c r="C14" s="277"/>
      <c r="D14" s="270"/>
      <c r="E14" s="278"/>
      <c r="F14" s="278"/>
      <c r="G14" s="275"/>
      <c r="H14" s="275"/>
      <c r="I14" s="275"/>
      <c r="J14" s="275"/>
      <c r="K14" s="275"/>
    </row>
    <row r="15" spans="1:11" s="271" customFormat="1" ht="12.75">
      <c r="A15" s="72"/>
      <c r="B15" s="92" t="s">
        <v>504</v>
      </c>
      <c r="C15" s="277"/>
      <c r="D15" s="270"/>
      <c r="E15" s="278"/>
      <c r="F15" s="278"/>
      <c r="G15" s="275"/>
      <c r="H15" s="275"/>
      <c r="I15" s="275"/>
      <c r="J15" s="275"/>
      <c r="K15" s="275"/>
    </row>
    <row r="16" spans="1:11" s="271" customFormat="1" ht="38.25">
      <c r="A16" s="72"/>
      <c r="B16" s="92" t="s">
        <v>505</v>
      </c>
      <c r="C16" s="277"/>
      <c r="D16" s="270"/>
      <c r="E16" s="278"/>
      <c r="F16" s="278"/>
      <c r="G16" s="275"/>
      <c r="H16" s="275"/>
      <c r="I16" s="275"/>
      <c r="J16" s="275"/>
      <c r="K16" s="275"/>
    </row>
    <row r="17" spans="1:12" s="271" customFormat="1" ht="51">
      <c r="A17" s="72"/>
      <c r="B17" s="92" t="s">
        <v>506</v>
      </c>
      <c r="C17" s="277"/>
      <c r="D17" s="270"/>
      <c r="E17" s="278"/>
      <c r="F17" s="278"/>
      <c r="G17" s="275"/>
      <c r="H17" s="275"/>
      <c r="I17" s="275"/>
      <c r="J17" s="275"/>
      <c r="K17" s="275"/>
    </row>
    <row r="18" spans="1:12" s="271" customFormat="1" ht="25.5">
      <c r="A18" s="72"/>
      <c r="B18" s="92" t="s">
        <v>507</v>
      </c>
      <c r="C18" s="277"/>
      <c r="D18" s="270"/>
      <c r="E18" s="278"/>
      <c r="F18" s="278"/>
      <c r="G18" s="275"/>
      <c r="H18" s="275"/>
      <c r="I18" s="275"/>
      <c r="J18" s="275"/>
      <c r="K18" s="275"/>
    </row>
    <row r="19" spans="1:12" s="271" customFormat="1" ht="76.5">
      <c r="A19" s="72"/>
      <c r="B19" s="92" t="s">
        <v>481</v>
      </c>
      <c r="C19" s="277"/>
      <c r="D19" s="270"/>
      <c r="E19" s="278"/>
      <c r="F19" s="278"/>
      <c r="G19" s="275"/>
      <c r="H19" s="275"/>
      <c r="I19" s="275"/>
      <c r="J19" s="275"/>
      <c r="K19" s="275"/>
    </row>
    <row r="20" spans="1:12" s="271" customFormat="1" ht="12.75">
      <c r="A20" s="72"/>
      <c r="B20" s="89"/>
      <c r="C20" s="277"/>
      <c r="D20" s="270"/>
      <c r="E20" s="278"/>
      <c r="F20" s="278"/>
      <c r="G20" s="275"/>
      <c r="H20" s="275"/>
      <c r="I20" s="275"/>
      <c r="J20" s="275"/>
      <c r="K20" s="275"/>
    </row>
    <row r="21" spans="1:12" s="271" customFormat="1" ht="38.25">
      <c r="A21" s="72"/>
      <c r="B21" s="46" t="s">
        <v>485</v>
      </c>
      <c r="G21" s="275"/>
      <c r="H21" s="275"/>
      <c r="I21" s="275"/>
      <c r="J21" s="275"/>
      <c r="K21" s="275"/>
    </row>
    <row r="22" spans="1:12" s="1" customFormat="1">
      <c r="A22" s="72"/>
      <c r="B22" s="185" t="s">
        <v>483</v>
      </c>
      <c r="C22" s="277" t="s">
        <v>290</v>
      </c>
      <c r="D22" s="315">
        <v>1</v>
      </c>
      <c r="E22" s="295">
        <v>0</v>
      </c>
      <c r="F22" s="295">
        <f>D22*E22</f>
        <v>0</v>
      </c>
      <c r="G22" s="179"/>
      <c r="H22" s="3"/>
      <c r="I22" s="3"/>
      <c r="J22" s="3"/>
      <c r="K22" s="3"/>
      <c r="L22" s="3"/>
    </row>
    <row r="23" spans="1:12" s="1" customFormat="1">
      <c r="A23" s="72"/>
      <c r="B23" s="185"/>
      <c r="C23" s="185"/>
      <c r="E23" s="105"/>
      <c r="F23" s="179"/>
      <c r="G23" s="179"/>
      <c r="H23" s="3"/>
      <c r="I23" s="3"/>
      <c r="J23" s="3"/>
      <c r="K23" s="3"/>
      <c r="L23" s="3"/>
    </row>
    <row r="24" spans="1:12" s="271" customFormat="1" ht="38.25">
      <c r="A24" s="72"/>
      <c r="B24" s="46" t="s">
        <v>486</v>
      </c>
      <c r="G24" s="275"/>
      <c r="H24" s="275"/>
      <c r="I24" s="275"/>
      <c r="J24" s="275"/>
      <c r="K24" s="275"/>
    </row>
    <row r="25" spans="1:12" s="1" customFormat="1">
      <c r="A25" s="72"/>
      <c r="B25" s="185" t="s">
        <v>484</v>
      </c>
      <c r="C25" s="277" t="s">
        <v>290</v>
      </c>
      <c r="D25" s="315">
        <v>1</v>
      </c>
      <c r="E25" s="295">
        <v>0</v>
      </c>
      <c r="F25" s="295">
        <f>D25*E25</f>
        <v>0</v>
      </c>
      <c r="G25" s="179"/>
      <c r="H25" s="3"/>
      <c r="I25" s="3"/>
      <c r="J25" s="3"/>
      <c r="K25" s="3"/>
      <c r="L25" s="3"/>
    </row>
    <row r="26" spans="1:12" s="271" customFormat="1" ht="12.75">
      <c r="A26" s="72"/>
      <c r="B26" s="46"/>
      <c r="C26" s="277"/>
      <c r="D26" s="315"/>
      <c r="E26" s="295"/>
      <c r="F26" s="295"/>
      <c r="G26" s="275"/>
      <c r="H26" s="275"/>
      <c r="I26" s="275"/>
      <c r="J26" s="275"/>
      <c r="K26" s="275"/>
    </row>
    <row r="27" spans="1:12" s="271" customFormat="1" ht="38.25">
      <c r="A27" s="72"/>
      <c r="B27" s="46" t="s">
        <v>487</v>
      </c>
      <c r="G27" s="275"/>
      <c r="H27" s="275"/>
      <c r="I27" s="275"/>
      <c r="J27" s="275"/>
      <c r="K27" s="275"/>
    </row>
    <row r="28" spans="1:12" s="1" customFormat="1">
      <c r="A28" s="72"/>
      <c r="B28" s="185" t="s">
        <v>488</v>
      </c>
      <c r="C28" s="277" t="s">
        <v>290</v>
      </c>
      <c r="D28" s="315">
        <v>2</v>
      </c>
      <c r="E28" s="295">
        <v>0</v>
      </c>
      <c r="F28" s="295">
        <f>D28*E28</f>
        <v>0</v>
      </c>
      <c r="G28" s="179"/>
      <c r="H28" s="3"/>
      <c r="I28" s="3"/>
      <c r="J28" s="3"/>
      <c r="K28" s="3"/>
      <c r="L28" s="3"/>
    </row>
    <row r="29" spans="1:12" s="1" customFormat="1">
      <c r="A29" s="72"/>
      <c r="B29" s="185"/>
      <c r="C29" s="185"/>
      <c r="E29" s="105"/>
      <c r="F29" s="179"/>
      <c r="G29" s="179"/>
      <c r="H29" s="3"/>
      <c r="I29" s="3"/>
      <c r="J29" s="3"/>
      <c r="K29" s="3"/>
      <c r="L29" s="3"/>
    </row>
    <row r="30" spans="1:12" s="271" customFormat="1" ht="38.25">
      <c r="A30" s="72"/>
      <c r="B30" s="46" t="s">
        <v>489</v>
      </c>
      <c r="G30" s="275"/>
      <c r="H30" s="275"/>
      <c r="I30" s="275"/>
      <c r="J30" s="275"/>
      <c r="K30" s="275"/>
    </row>
    <row r="31" spans="1:12" s="1" customFormat="1">
      <c r="A31" s="72"/>
      <c r="B31" s="185" t="s">
        <v>497</v>
      </c>
      <c r="C31" s="277" t="s">
        <v>290</v>
      </c>
      <c r="D31" s="315">
        <v>2</v>
      </c>
      <c r="E31" s="295">
        <v>0</v>
      </c>
      <c r="F31" s="295">
        <f>D31*E31</f>
        <v>0</v>
      </c>
      <c r="G31" s="179"/>
      <c r="H31" s="3"/>
      <c r="I31" s="3"/>
      <c r="J31" s="3"/>
      <c r="K31" s="3"/>
      <c r="L31" s="3"/>
    </row>
    <row r="32" spans="1:12" s="1" customFormat="1">
      <c r="A32" s="72"/>
      <c r="B32" s="185"/>
      <c r="C32" s="277"/>
      <c r="D32" s="315"/>
      <c r="E32" s="295"/>
      <c r="F32" s="295"/>
      <c r="G32" s="179"/>
      <c r="H32" s="3"/>
      <c r="I32" s="3"/>
      <c r="J32" s="3"/>
      <c r="K32" s="3"/>
      <c r="L32" s="3"/>
    </row>
    <row r="33" spans="1:12" s="271" customFormat="1" ht="38.25">
      <c r="A33" s="72"/>
      <c r="B33" s="46" t="s">
        <v>495</v>
      </c>
      <c r="G33" s="275"/>
      <c r="H33" s="275"/>
      <c r="I33" s="275"/>
      <c r="J33" s="275"/>
      <c r="K33" s="275"/>
    </row>
    <row r="34" spans="1:12" s="1" customFormat="1">
      <c r="A34" s="72"/>
      <c r="B34" s="185" t="s">
        <v>490</v>
      </c>
      <c r="C34" s="277" t="s">
        <v>290</v>
      </c>
      <c r="D34" s="315">
        <v>1</v>
      </c>
      <c r="E34" s="295">
        <v>0</v>
      </c>
      <c r="F34" s="295">
        <f>D34*E34</f>
        <v>0</v>
      </c>
      <c r="G34" s="179"/>
      <c r="H34" s="3"/>
      <c r="I34" s="3"/>
      <c r="J34" s="3"/>
      <c r="K34" s="3"/>
      <c r="L34" s="3"/>
    </row>
    <row r="35" spans="1:12" s="1" customFormat="1">
      <c r="A35" s="72"/>
      <c r="B35" s="185"/>
      <c r="C35" s="185"/>
      <c r="E35" s="105"/>
      <c r="F35" s="179"/>
      <c r="G35" s="179"/>
      <c r="H35" s="3"/>
      <c r="I35" s="3"/>
      <c r="J35" s="3"/>
      <c r="K35" s="3"/>
      <c r="L35" s="3"/>
    </row>
    <row r="36" spans="1:12" s="271" customFormat="1" ht="38.25">
      <c r="A36" s="72"/>
      <c r="B36" s="46" t="s">
        <v>496</v>
      </c>
      <c r="G36" s="275"/>
      <c r="H36" s="275"/>
      <c r="I36" s="275"/>
      <c r="J36" s="275"/>
      <c r="K36" s="275"/>
    </row>
    <row r="37" spans="1:12" s="1" customFormat="1">
      <c r="A37" s="72"/>
      <c r="B37" s="185" t="s">
        <v>491</v>
      </c>
      <c r="C37" s="277" t="s">
        <v>290</v>
      </c>
      <c r="D37" s="315">
        <v>1</v>
      </c>
      <c r="E37" s="295">
        <v>0</v>
      </c>
      <c r="F37" s="295">
        <f>D37*E37</f>
        <v>0</v>
      </c>
      <c r="G37" s="179"/>
      <c r="H37" s="3"/>
      <c r="I37" s="3"/>
      <c r="J37" s="3"/>
      <c r="K37" s="3"/>
      <c r="L37" s="3"/>
    </row>
    <row r="38" spans="1:12" s="1" customFormat="1">
      <c r="A38" s="72"/>
      <c r="B38" s="185"/>
      <c r="C38" s="185"/>
      <c r="E38" s="105"/>
      <c r="F38" s="179"/>
      <c r="G38" s="179"/>
      <c r="H38" s="3"/>
      <c r="I38" s="3"/>
      <c r="J38" s="3"/>
      <c r="K38" s="3"/>
      <c r="L38" s="3"/>
    </row>
    <row r="39" spans="1:12" s="271" customFormat="1" ht="38.25">
      <c r="A39" s="72"/>
      <c r="B39" s="46" t="s">
        <v>498</v>
      </c>
      <c r="G39" s="275"/>
      <c r="H39" s="275"/>
      <c r="I39" s="275"/>
      <c r="J39" s="275"/>
      <c r="K39" s="275"/>
    </row>
    <row r="40" spans="1:12" s="1" customFormat="1">
      <c r="A40" s="72"/>
      <c r="B40" s="185" t="s">
        <v>492</v>
      </c>
      <c r="C40" s="277" t="s">
        <v>290</v>
      </c>
      <c r="D40" s="315">
        <v>1</v>
      </c>
      <c r="E40" s="295">
        <v>0</v>
      </c>
      <c r="F40" s="295">
        <f>D40*E40</f>
        <v>0</v>
      </c>
      <c r="G40" s="179"/>
      <c r="H40" s="3"/>
      <c r="I40" s="3"/>
      <c r="J40" s="3"/>
      <c r="K40" s="3"/>
      <c r="L40" s="3"/>
    </row>
    <row r="41" spans="1:12" s="1" customFormat="1">
      <c r="A41" s="72"/>
      <c r="B41" s="185"/>
      <c r="C41" s="185"/>
      <c r="E41" s="105"/>
      <c r="F41" s="179"/>
      <c r="G41" s="179"/>
      <c r="H41" s="3"/>
      <c r="I41" s="3"/>
      <c r="J41" s="3"/>
      <c r="K41" s="3"/>
      <c r="L41" s="3"/>
    </row>
    <row r="42" spans="1:12" s="271" customFormat="1" ht="51">
      <c r="A42" s="72"/>
      <c r="B42" s="46" t="s">
        <v>499</v>
      </c>
      <c r="C42" s="185"/>
      <c r="D42" s="1"/>
      <c r="E42" s="105"/>
      <c r="F42" s="179"/>
      <c r="G42" s="275"/>
      <c r="H42" s="275"/>
      <c r="I42" s="275"/>
      <c r="J42" s="275"/>
      <c r="K42" s="275"/>
    </row>
    <row r="43" spans="1:12" s="1" customFormat="1">
      <c r="A43" s="72"/>
      <c r="B43" s="185" t="s">
        <v>493</v>
      </c>
      <c r="C43" s="277" t="s">
        <v>290</v>
      </c>
      <c r="D43" s="315">
        <v>2</v>
      </c>
      <c r="E43" s="295">
        <v>0</v>
      </c>
      <c r="F43" s="295">
        <f>D43*E43</f>
        <v>0</v>
      </c>
      <c r="G43" s="179"/>
      <c r="H43" s="3"/>
      <c r="I43" s="3"/>
      <c r="J43" s="3"/>
      <c r="K43" s="3"/>
      <c r="L43" s="3"/>
    </row>
    <row r="44" spans="1:12" s="271" customFormat="1" ht="12.75">
      <c r="A44" s="72"/>
      <c r="B44" s="89"/>
      <c r="C44" s="277"/>
      <c r="D44" s="270"/>
      <c r="E44" s="295"/>
      <c r="F44" s="295"/>
      <c r="G44" s="275"/>
      <c r="H44" s="275"/>
      <c r="I44" s="275"/>
      <c r="J44" s="275"/>
      <c r="K44" s="275"/>
    </row>
    <row r="45" spans="1:12" s="271" customFormat="1" ht="25.5">
      <c r="A45" s="72"/>
      <c r="B45" s="92" t="s">
        <v>500</v>
      </c>
      <c r="G45" s="275"/>
      <c r="H45" s="275"/>
      <c r="I45" s="275"/>
      <c r="J45" s="275"/>
      <c r="K45" s="275"/>
    </row>
    <row r="46" spans="1:12" s="1" customFormat="1">
      <c r="A46" s="72"/>
      <c r="B46" s="185" t="s">
        <v>494</v>
      </c>
      <c r="C46" s="277" t="s">
        <v>290</v>
      </c>
      <c r="D46" s="315">
        <v>1</v>
      </c>
      <c r="E46" s="295">
        <v>0</v>
      </c>
      <c r="F46" s="295">
        <f>D46*E46</f>
        <v>0</v>
      </c>
      <c r="G46" s="179"/>
      <c r="H46" s="3"/>
      <c r="I46" s="3"/>
      <c r="J46" s="3"/>
      <c r="K46" s="3"/>
      <c r="L46" s="3"/>
    </row>
    <row r="47" spans="1:12">
      <c r="E47" s="224"/>
      <c r="F47" s="224"/>
    </row>
    <row r="48" spans="1:12" s="214" customFormat="1">
      <c r="A48" s="208" t="s">
        <v>177</v>
      </c>
      <c r="B48" s="209" t="s">
        <v>390</v>
      </c>
      <c r="C48" s="210"/>
      <c r="D48" s="211"/>
      <c r="E48" s="225"/>
      <c r="F48" s="226">
        <f>SUM(F5:F47)</f>
        <v>0</v>
      </c>
    </row>
  </sheetData>
  <phoneticPr fontId="35" type="noConversion"/>
  <pageMargins left="0.7" right="0.7" top="0.90625"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2" manualBreakCount="2">
    <brk id="9" max="5" man="1"/>
    <brk id="40"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32"/>
  <sheetViews>
    <sheetView view="pageBreakPreview" zoomScale="115" zoomScaleNormal="100" zoomScaleSheetLayoutView="115" zoomScalePageLayoutView="72" workbookViewId="0">
      <selection activeCell="B41" sqref="B41"/>
    </sheetView>
  </sheetViews>
  <sheetFormatPr defaultRowHeight="12.75"/>
  <cols>
    <col min="1" max="1" width="7.5703125" style="11" customWidth="1"/>
    <col min="2" max="2" width="40.7109375" style="4" customWidth="1"/>
    <col min="3" max="3" width="5.7109375" style="1" customWidth="1"/>
    <col min="4" max="4" width="8.7109375" style="21" customWidth="1"/>
    <col min="5" max="6" width="12.7109375" style="16" customWidth="1"/>
    <col min="7" max="11" width="9.140625" style="3"/>
    <col min="12" max="16384" width="9.140625" style="2"/>
  </cols>
  <sheetData>
    <row r="1" spans="1:11" s="8" customFormat="1" ht="30" customHeight="1" thickBot="1">
      <c r="A1" s="6" t="s">
        <v>182</v>
      </c>
      <c r="B1" s="7" t="s">
        <v>183</v>
      </c>
      <c r="C1" s="6" t="s">
        <v>184</v>
      </c>
      <c r="D1" s="18" t="s">
        <v>185</v>
      </c>
      <c r="E1" s="13" t="s">
        <v>617</v>
      </c>
      <c r="F1" s="13" t="s">
        <v>187</v>
      </c>
    </row>
    <row r="2" spans="1:11" s="8" customFormat="1">
      <c r="A2" s="11"/>
      <c r="B2" s="5"/>
      <c r="D2" s="19"/>
      <c r="E2" s="14"/>
      <c r="F2" s="17"/>
    </row>
    <row r="3" spans="1:11" s="8" customFormat="1">
      <c r="A3" s="11"/>
      <c r="B3" s="5"/>
      <c r="D3" s="19"/>
      <c r="E3" s="14"/>
      <c r="F3" s="17"/>
    </row>
    <row r="4" spans="1:11" s="9" customFormat="1">
      <c r="A4" s="50" t="s">
        <v>482</v>
      </c>
      <c r="B4" s="51" t="s">
        <v>407</v>
      </c>
      <c r="C4" s="52"/>
      <c r="D4" s="53"/>
      <c r="E4" s="54"/>
      <c r="F4" s="55"/>
    </row>
    <row r="6" spans="1:11" ht="321.75" customHeight="1">
      <c r="B6" s="4" t="s">
        <v>616</v>
      </c>
    </row>
    <row r="8" spans="1:11">
      <c r="B8" s="10"/>
    </row>
    <row r="9" spans="1:11" s="220" customFormat="1" ht="63.75">
      <c r="A9" s="331" t="s">
        <v>549</v>
      </c>
      <c r="B9" s="10" t="s">
        <v>408</v>
      </c>
      <c r="C9" s="1" t="s">
        <v>409</v>
      </c>
      <c r="D9" s="105">
        <v>1</v>
      </c>
      <c r="E9" s="224">
        <v>0</v>
      </c>
      <c r="F9" s="224">
        <f>E9*D9</f>
        <v>0</v>
      </c>
      <c r="G9" s="219"/>
      <c r="H9" s="219"/>
      <c r="I9" s="219"/>
      <c r="J9" s="219"/>
      <c r="K9" s="219"/>
    </row>
    <row r="10" spans="1:11">
      <c r="B10" s="10"/>
    </row>
    <row r="11" spans="1:11" s="220" customFormat="1" ht="15">
      <c r="A11" s="331"/>
      <c r="B11" s="10" t="s">
        <v>410</v>
      </c>
      <c r="C11" s="216"/>
      <c r="D11" s="223"/>
      <c r="E11" s="224"/>
      <c r="F11" s="224"/>
      <c r="G11" s="219"/>
      <c r="H11" s="219"/>
      <c r="I11" s="219"/>
      <c r="J11" s="219"/>
      <c r="K11" s="219"/>
    </row>
    <row r="12" spans="1:11" s="220" customFormat="1" ht="153">
      <c r="A12" s="331" t="s">
        <v>555</v>
      </c>
      <c r="B12" s="10" t="s">
        <v>564</v>
      </c>
      <c r="C12" s="216"/>
      <c r="D12" s="223"/>
      <c r="E12" s="224"/>
      <c r="F12" s="224"/>
      <c r="G12" s="219"/>
      <c r="H12" s="219"/>
      <c r="I12" s="219"/>
      <c r="J12" s="219"/>
      <c r="K12" s="219"/>
    </row>
    <row r="13" spans="1:11" s="220" customFormat="1" ht="25.5">
      <c r="A13" s="331"/>
      <c r="B13" s="10" t="s">
        <v>550</v>
      </c>
      <c r="C13" s="216"/>
      <c r="D13" s="223"/>
      <c r="E13" s="224"/>
      <c r="F13" s="224"/>
      <c r="G13" s="219"/>
      <c r="H13" s="219"/>
      <c r="I13" s="219"/>
      <c r="J13" s="219"/>
      <c r="K13" s="219"/>
    </row>
    <row r="14" spans="1:11" s="220" customFormat="1" ht="15">
      <c r="A14" s="331"/>
      <c r="B14" s="10" t="s">
        <v>551</v>
      </c>
      <c r="C14" s="216"/>
      <c r="D14" s="223"/>
      <c r="E14" s="224"/>
      <c r="F14" s="224"/>
      <c r="G14" s="219"/>
      <c r="H14" s="219"/>
      <c r="I14" s="219"/>
      <c r="J14" s="219"/>
      <c r="K14" s="219"/>
    </row>
    <row r="15" spans="1:11" s="220" customFormat="1" ht="15">
      <c r="A15" s="331"/>
      <c r="B15" s="10" t="s">
        <v>624</v>
      </c>
      <c r="C15" s="216"/>
      <c r="D15" s="223"/>
      <c r="E15" s="224"/>
      <c r="F15" s="224"/>
      <c r="G15" s="219"/>
      <c r="H15" s="219"/>
      <c r="I15" s="219"/>
      <c r="J15" s="219"/>
      <c r="K15" s="219"/>
    </row>
    <row r="16" spans="1:11" s="220" customFormat="1" ht="15">
      <c r="A16" s="331"/>
      <c r="B16" s="332" t="s">
        <v>558</v>
      </c>
      <c r="C16" s="216"/>
      <c r="D16" s="223"/>
      <c r="E16" s="224"/>
      <c r="F16" s="224"/>
      <c r="G16" s="219"/>
      <c r="H16" s="219"/>
      <c r="I16" s="219"/>
      <c r="J16" s="219"/>
      <c r="K16" s="219"/>
    </row>
    <row r="17" spans="1:11" s="220" customFormat="1" ht="15">
      <c r="A17" s="331"/>
      <c r="B17" s="333" t="s">
        <v>557</v>
      </c>
      <c r="C17" s="216"/>
      <c r="D17" s="223"/>
      <c r="E17" s="224"/>
      <c r="F17" s="224"/>
      <c r="G17" s="219"/>
      <c r="H17" s="219"/>
      <c r="I17" s="219"/>
      <c r="J17" s="219"/>
      <c r="K17" s="219"/>
    </row>
    <row r="18" spans="1:11" s="220" customFormat="1" ht="25.5">
      <c r="A18" s="331"/>
      <c r="B18" s="10" t="s">
        <v>546</v>
      </c>
      <c r="C18" s="216"/>
      <c r="D18" s="223"/>
      <c r="E18" s="224"/>
      <c r="F18" s="224"/>
      <c r="G18" s="219"/>
      <c r="H18" s="219"/>
      <c r="I18" s="219"/>
      <c r="J18" s="219"/>
      <c r="K18" s="219"/>
    </row>
    <row r="19" spans="1:11" s="220" customFormat="1" ht="25.5">
      <c r="A19" s="331"/>
      <c r="B19" s="10" t="s">
        <v>547</v>
      </c>
      <c r="C19" s="216"/>
      <c r="D19" s="223"/>
      <c r="E19" s="224"/>
      <c r="F19" s="224"/>
      <c r="G19" s="219"/>
      <c r="H19" s="219"/>
      <c r="I19" s="219"/>
      <c r="J19" s="219"/>
      <c r="K19" s="219"/>
    </row>
    <row r="20" spans="1:11" s="220" customFormat="1" ht="25.5">
      <c r="A20" s="331"/>
      <c r="B20" s="10" t="s">
        <v>548</v>
      </c>
      <c r="C20" s="216"/>
      <c r="D20" s="223"/>
      <c r="E20" s="224"/>
      <c r="F20" s="224"/>
      <c r="G20" s="219"/>
      <c r="H20" s="219"/>
      <c r="I20" s="219"/>
      <c r="J20" s="219"/>
      <c r="K20" s="219"/>
    </row>
    <row r="21" spans="1:11" s="220" customFormat="1" ht="25.5">
      <c r="A21" s="331"/>
      <c r="B21" s="10" t="s">
        <v>552</v>
      </c>
      <c r="C21" s="216"/>
      <c r="D21" s="223"/>
      <c r="E21" s="224"/>
      <c r="F21" s="224"/>
      <c r="G21" s="219"/>
      <c r="H21" s="219"/>
      <c r="I21" s="219"/>
      <c r="J21" s="219"/>
      <c r="K21" s="219"/>
    </row>
    <row r="22" spans="1:11" s="220" customFormat="1" ht="15">
      <c r="A22" s="331"/>
      <c r="B22" s="10" t="s">
        <v>560</v>
      </c>
      <c r="C22" s="216"/>
      <c r="D22" s="223"/>
      <c r="E22" s="224"/>
      <c r="F22" s="224"/>
      <c r="G22" s="219"/>
      <c r="H22" s="219"/>
      <c r="I22" s="219"/>
      <c r="J22" s="219"/>
      <c r="K22" s="219"/>
    </row>
    <row r="23" spans="1:11" s="220" customFormat="1" ht="15">
      <c r="A23" s="331"/>
      <c r="B23" s="334" t="s">
        <v>559</v>
      </c>
      <c r="C23" s="216"/>
      <c r="D23" s="223"/>
      <c r="E23" s="224"/>
      <c r="F23" s="224"/>
      <c r="G23" s="219"/>
      <c r="H23" s="219"/>
      <c r="I23" s="219"/>
      <c r="J23" s="219"/>
      <c r="K23" s="219"/>
    </row>
    <row r="24" spans="1:11" s="220" customFormat="1" ht="15">
      <c r="A24" s="331"/>
      <c r="B24" s="10" t="s">
        <v>560</v>
      </c>
      <c r="C24" s="216"/>
      <c r="D24" s="223"/>
      <c r="E24" s="224"/>
      <c r="F24" s="224"/>
      <c r="G24" s="219"/>
      <c r="H24" s="219"/>
      <c r="I24" s="219"/>
      <c r="J24" s="219"/>
      <c r="K24" s="219"/>
    </row>
    <row r="25" spans="1:11" s="220" customFormat="1" ht="63.75">
      <c r="A25" s="331"/>
      <c r="B25" s="335" t="s">
        <v>561</v>
      </c>
      <c r="C25" s="216"/>
      <c r="D25" s="223"/>
      <c r="E25" s="224"/>
      <c r="F25" s="224"/>
      <c r="G25" s="219"/>
      <c r="H25" s="219"/>
      <c r="I25" s="219"/>
      <c r="J25" s="219"/>
      <c r="K25" s="219"/>
    </row>
    <row r="26" spans="1:11" s="220" customFormat="1" ht="15">
      <c r="A26" s="331"/>
      <c r="B26" s="10" t="s">
        <v>562</v>
      </c>
      <c r="C26" s="1" t="s">
        <v>409</v>
      </c>
      <c r="D26" s="105">
        <v>2</v>
      </c>
      <c r="E26" s="179">
        <v>0</v>
      </c>
      <c r="F26" s="179">
        <f>E26*D26</f>
        <v>0</v>
      </c>
      <c r="G26" s="219"/>
      <c r="H26" s="219"/>
      <c r="I26" s="219"/>
      <c r="J26" s="219"/>
      <c r="K26" s="219"/>
    </row>
    <row r="27" spans="1:11" s="220" customFormat="1" ht="15">
      <c r="A27" s="331"/>
      <c r="B27" s="10"/>
      <c r="C27" s="1"/>
      <c r="D27" s="105"/>
      <c r="E27" s="179"/>
      <c r="F27" s="179"/>
      <c r="G27" s="219"/>
      <c r="H27" s="219"/>
      <c r="I27" s="219"/>
      <c r="J27" s="219"/>
      <c r="K27" s="219"/>
    </row>
    <row r="28" spans="1:11" s="220" customFormat="1" ht="153">
      <c r="A28" s="331" t="s">
        <v>563</v>
      </c>
      <c r="B28" s="10" t="s">
        <v>564</v>
      </c>
      <c r="C28" s="216"/>
      <c r="D28" s="223"/>
      <c r="E28" s="224"/>
      <c r="F28" s="224"/>
      <c r="G28" s="219"/>
      <c r="H28" s="219"/>
      <c r="I28" s="219"/>
      <c r="J28" s="219"/>
      <c r="K28" s="219"/>
    </row>
    <row r="29" spans="1:11" s="220" customFormat="1" ht="25.5">
      <c r="A29" s="331"/>
      <c r="B29" s="10" t="s">
        <v>550</v>
      </c>
      <c r="C29" s="216"/>
      <c r="D29" s="223"/>
      <c r="E29" s="224"/>
      <c r="F29" s="224"/>
      <c r="G29" s="219"/>
      <c r="H29" s="219"/>
      <c r="I29" s="219"/>
      <c r="J29" s="219"/>
      <c r="K29" s="219"/>
    </row>
    <row r="30" spans="1:11" s="220" customFormat="1" ht="15">
      <c r="A30" s="331"/>
      <c r="B30" s="10" t="s">
        <v>551</v>
      </c>
      <c r="C30" s="216"/>
      <c r="D30" s="223"/>
      <c r="E30" s="224"/>
      <c r="F30" s="224"/>
      <c r="G30" s="219"/>
      <c r="H30" s="219"/>
      <c r="I30" s="219"/>
      <c r="J30" s="219"/>
      <c r="K30" s="219"/>
    </row>
    <row r="31" spans="1:11" s="220" customFormat="1" ht="15">
      <c r="A31" s="331"/>
      <c r="B31" s="10" t="s">
        <v>625</v>
      </c>
      <c r="C31" s="216"/>
      <c r="D31" s="223"/>
      <c r="E31" s="224"/>
      <c r="F31" s="224"/>
      <c r="G31" s="219"/>
      <c r="H31" s="219"/>
      <c r="I31" s="219"/>
      <c r="J31" s="219"/>
      <c r="K31" s="219"/>
    </row>
    <row r="32" spans="1:11" s="220" customFormat="1" ht="15">
      <c r="A32" s="331"/>
      <c r="B32" s="332" t="s">
        <v>558</v>
      </c>
      <c r="C32" s="216"/>
      <c r="D32" s="223"/>
      <c r="E32" s="224"/>
      <c r="F32" s="224"/>
      <c r="G32" s="219"/>
      <c r="H32" s="219"/>
      <c r="I32" s="219"/>
      <c r="J32" s="219"/>
      <c r="K32" s="219"/>
    </row>
    <row r="33" spans="1:11" s="220" customFormat="1" ht="15">
      <c r="A33" s="331"/>
      <c r="B33" s="333" t="s">
        <v>557</v>
      </c>
      <c r="C33" s="216"/>
      <c r="D33" s="223"/>
      <c r="E33" s="224"/>
      <c r="F33" s="224"/>
      <c r="G33" s="219"/>
      <c r="H33" s="219"/>
      <c r="I33" s="219"/>
      <c r="J33" s="219"/>
      <c r="K33" s="219"/>
    </row>
    <row r="34" spans="1:11" s="220" customFormat="1" ht="25.5">
      <c r="A34" s="331"/>
      <c r="B34" s="10" t="s">
        <v>553</v>
      </c>
      <c r="C34" s="216"/>
      <c r="D34" s="223"/>
      <c r="E34" s="224"/>
      <c r="F34" s="224"/>
      <c r="G34" s="219"/>
      <c r="H34" s="219"/>
      <c r="I34" s="219"/>
      <c r="J34" s="219"/>
      <c r="K34" s="219"/>
    </row>
    <row r="35" spans="1:11" s="220" customFormat="1" ht="25.5">
      <c r="A35" s="331"/>
      <c r="B35" s="10" t="s">
        <v>554</v>
      </c>
      <c r="C35" s="216"/>
      <c r="D35" s="223"/>
      <c r="E35" s="224"/>
      <c r="F35" s="224"/>
      <c r="G35" s="219"/>
      <c r="H35" s="219"/>
      <c r="I35" s="219"/>
      <c r="J35" s="219"/>
      <c r="K35" s="219"/>
    </row>
    <row r="36" spans="1:11" s="220" customFormat="1" ht="25.5">
      <c r="A36" s="331"/>
      <c r="B36" s="10" t="s">
        <v>565</v>
      </c>
      <c r="C36" s="216"/>
      <c r="D36" s="223"/>
      <c r="E36" s="224"/>
      <c r="F36" s="224"/>
      <c r="G36" s="219"/>
      <c r="H36" s="219"/>
      <c r="I36" s="219"/>
      <c r="J36" s="219"/>
      <c r="K36" s="219"/>
    </row>
    <row r="37" spans="1:11" s="220" customFormat="1" ht="25.5">
      <c r="A37" s="331"/>
      <c r="B37" s="10" t="s">
        <v>552</v>
      </c>
      <c r="C37" s="216"/>
      <c r="D37" s="223"/>
      <c r="E37" s="224"/>
      <c r="F37" s="224"/>
      <c r="G37" s="219"/>
      <c r="H37" s="219"/>
      <c r="I37" s="219"/>
      <c r="J37" s="219"/>
      <c r="K37" s="219"/>
    </row>
    <row r="38" spans="1:11" s="220" customFormat="1" ht="15">
      <c r="A38" s="331"/>
      <c r="B38" s="10" t="s">
        <v>556</v>
      </c>
      <c r="C38" s="216"/>
      <c r="D38" s="223"/>
      <c r="E38" s="224"/>
      <c r="F38" s="224"/>
      <c r="G38" s="219"/>
      <c r="H38" s="219"/>
      <c r="I38" s="219"/>
      <c r="J38" s="219"/>
      <c r="K38" s="219"/>
    </row>
    <row r="39" spans="1:11" s="220" customFormat="1" ht="15">
      <c r="A39" s="331"/>
      <c r="B39" s="333" t="s">
        <v>566</v>
      </c>
      <c r="C39" s="216"/>
      <c r="D39" s="223"/>
      <c r="E39" s="224"/>
      <c r="F39" s="224"/>
      <c r="G39" s="219"/>
      <c r="H39" s="219"/>
      <c r="I39" s="219"/>
      <c r="J39" s="219"/>
      <c r="K39" s="219"/>
    </row>
    <row r="40" spans="1:11" s="220" customFormat="1" ht="15">
      <c r="A40" s="331"/>
      <c r="B40" s="10" t="s">
        <v>556</v>
      </c>
      <c r="C40" s="216"/>
      <c r="D40" s="223"/>
      <c r="E40" s="224"/>
      <c r="F40" s="224"/>
      <c r="G40" s="219"/>
      <c r="H40" s="219"/>
      <c r="I40" s="219"/>
      <c r="J40" s="219"/>
      <c r="K40" s="219"/>
    </row>
    <row r="41" spans="1:11" s="220" customFormat="1" ht="51">
      <c r="A41" s="331"/>
      <c r="B41" s="10" t="s">
        <v>568</v>
      </c>
      <c r="C41" s="216"/>
      <c r="D41" s="223"/>
      <c r="E41" s="224"/>
      <c r="F41" s="224"/>
      <c r="G41" s="219"/>
      <c r="H41" s="219"/>
      <c r="I41" s="219"/>
      <c r="J41" s="219"/>
      <c r="K41" s="219"/>
    </row>
    <row r="42" spans="1:11" s="220" customFormat="1" ht="15">
      <c r="A42" s="331"/>
      <c r="B42" s="10" t="s">
        <v>567</v>
      </c>
      <c r="C42" s="1" t="s">
        <v>409</v>
      </c>
      <c r="D42" s="105">
        <v>1</v>
      </c>
      <c r="E42" s="179">
        <v>0</v>
      </c>
      <c r="F42" s="179">
        <f>D42*E42</f>
        <v>0</v>
      </c>
      <c r="G42" s="219"/>
      <c r="H42" s="219"/>
      <c r="I42" s="219"/>
      <c r="J42" s="219"/>
      <c r="K42" s="219"/>
    </row>
    <row r="43" spans="1:11" s="220" customFormat="1" ht="15">
      <c r="A43" s="331"/>
      <c r="B43" s="10"/>
      <c r="C43" s="1"/>
      <c r="D43" s="105"/>
      <c r="E43" s="179"/>
      <c r="F43" s="179"/>
      <c r="G43" s="219"/>
      <c r="H43" s="219"/>
      <c r="I43" s="219"/>
      <c r="J43" s="219"/>
      <c r="K43" s="219"/>
    </row>
    <row r="44" spans="1:11" s="220" customFormat="1" ht="89.25">
      <c r="A44" s="331" t="s">
        <v>569</v>
      </c>
      <c r="B44" s="10" t="s">
        <v>570</v>
      </c>
      <c r="C44" s="216"/>
      <c r="D44" s="223"/>
      <c r="E44" s="224"/>
      <c r="F44" s="224"/>
      <c r="G44" s="219"/>
      <c r="H44" s="219"/>
      <c r="I44" s="219"/>
      <c r="J44" s="219"/>
      <c r="K44" s="219"/>
    </row>
    <row r="45" spans="1:11" s="220" customFormat="1" ht="25.5">
      <c r="A45" s="331"/>
      <c r="B45" s="10" t="s">
        <v>571</v>
      </c>
      <c r="C45" s="216"/>
      <c r="D45" s="223"/>
      <c r="E45" s="224"/>
      <c r="F45" s="224"/>
      <c r="G45" s="219"/>
      <c r="H45" s="219"/>
      <c r="I45" s="219"/>
      <c r="J45" s="219"/>
      <c r="K45" s="219"/>
    </row>
    <row r="46" spans="1:11" s="220" customFormat="1" ht="15">
      <c r="A46" s="331"/>
      <c r="B46" s="10" t="s">
        <v>551</v>
      </c>
      <c r="C46" s="216"/>
      <c r="D46" s="223"/>
      <c r="E46" s="224"/>
      <c r="F46" s="224"/>
      <c r="G46" s="219"/>
      <c r="H46" s="219"/>
      <c r="I46" s="219"/>
      <c r="J46" s="219"/>
      <c r="K46" s="219"/>
    </row>
    <row r="47" spans="1:11" s="220" customFormat="1" ht="15">
      <c r="A47" s="331"/>
      <c r="B47" s="10" t="s">
        <v>413</v>
      </c>
      <c r="C47" s="216"/>
      <c r="D47" s="223"/>
      <c r="E47" s="224"/>
      <c r="F47" s="224"/>
      <c r="G47" s="219"/>
      <c r="H47" s="219"/>
      <c r="I47" s="219"/>
      <c r="J47" s="219"/>
      <c r="K47" s="219"/>
    </row>
    <row r="48" spans="1:11" s="220" customFormat="1" ht="15">
      <c r="A48" s="331"/>
      <c r="B48" s="10" t="s">
        <v>411</v>
      </c>
      <c r="C48" s="216"/>
      <c r="D48" s="223"/>
      <c r="E48" s="224"/>
      <c r="F48" s="224"/>
      <c r="G48" s="219"/>
      <c r="H48" s="219"/>
      <c r="I48" s="219"/>
      <c r="J48" s="219"/>
      <c r="K48" s="219"/>
    </row>
    <row r="49" spans="1:11" s="220" customFormat="1" ht="15">
      <c r="A49" s="331"/>
      <c r="B49" s="10" t="s">
        <v>560</v>
      </c>
      <c r="C49" s="216"/>
      <c r="D49" s="223"/>
      <c r="E49" s="224"/>
      <c r="F49" s="224"/>
      <c r="G49" s="219"/>
      <c r="H49" s="219"/>
      <c r="I49" s="219"/>
      <c r="J49" s="219"/>
      <c r="K49" s="219"/>
    </row>
    <row r="50" spans="1:11" s="220" customFormat="1" ht="15">
      <c r="A50" s="331"/>
      <c r="B50" s="10" t="s">
        <v>623</v>
      </c>
      <c r="C50" s="216"/>
      <c r="D50" s="223"/>
      <c r="E50" s="224"/>
      <c r="F50" s="224"/>
      <c r="G50" s="219"/>
      <c r="H50" s="219"/>
      <c r="I50" s="219"/>
      <c r="J50" s="219"/>
      <c r="K50" s="219"/>
    </row>
    <row r="51" spans="1:11" s="220" customFormat="1" ht="25.5">
      <c r="A51" s="331"/>
      <c r="B51" s="10" t="s">
        <v>572</v>
      </c>
      <c r="C51" s="216"/>
      <c r="D51" s="223"/>
      <c r="E51" s="224"/>
      <c r="F51" s="224"/>
      <c r="G51" s="219"/>
      <c r="H51" s="219"/>
      <c r="I51" s="219"/>
      <c r="J51" s="219"/>
      <c r="K51" s="219"/>
    </row>
    <row r="52" spans="1:11" s="220" customFormat="1" ht="25.5">
      <c r="A52" s="331"/>
      <c r="B52" s="10" t="s">
        <v>573</v>
      </c>
      <c r="C52" s="216"/>
      <c r="D52" s="223"/>
      <c r="E52" s="224"/>
      <c r="F52" s="224"/>
      <c r="G52" s="219"/>
      <c r="H52" s="219"/>
      <c r="I52" s="219"/>
      <c r="J52" s="219"/>
      <c r="K52" s="219"/>
    </row>
    <row r="53" spans="1:11" s="220" customFormat="1" ht="25.5">
      <c r="A53" s="331"/>
      <c r="B53" s="10" t="s">
        <v>574</v>
      </c>
      <c r="C53" s="216"/>
      <c r="D53" s="223"/>
      <c r="E53" s="224"/>
      <c r="F53" s="224"/>
      <c r="G53" s="219"/>
      <c r="H53" s="219"/>
      <c r="I53" s="219"/>
      <c r="J53" s="219"/>
      <c r="K53" s="219"/>
    </row>
    <row r="54" spans="1:11" s="220" customFormat="1" ht="25.5">
      <c r="A54" s="331"/>
      <c r="B54" s="10" t="s">
        <v>575</v>
      </c>
      <c r="C54" s="216"/>
      <c r="D54" s="223"/>
      <c r="E54" s="224"/>
      <c r="F54" s="224"/>
      <c r="G54" s="219"/>
      <c r="H54" s="219"/>
      <c r="I54" s="219"/>
      <c r="J54" s="219"/>
      <c r="K54" s="219"/>
    </row>
    <row r="55" spans="1:11" s="220" customFormat="1" ht="51">
      <c r="A55" s="331"/>
      <c r="B55" s="10" t="s">
        <v>576</v>
      </c>
      <c r="C55" s="1" t="s">
        <v>412</v>
      </c>
      <c r="D55" s="105">
        <v>2</v>
      </c>
      <c r="E55" s="179">
        <v>0</v>
      </c>
      <c r="F55" s="179">
        <f>D55*E55</f>
        <v>0</v>
      </c>
      <c r="G55" s="219"/>
      <c r="H55" s="219"/>
      <c r="I55" s="219"/>
      <c r="J55" s="219"/>
      <c r="K55" s="219"/>
    </row>
    <row r="56" spans="1:11" s="220" customFormat="1" ht="15">
      <c r="A56" s="331"/>
      <c r="B56" s="10"/>
      <c r="C56" s="1"/>
      <c r="D56" s="105"/>
      <c r="E56" s="179"/>
      <c r="F56" s="179"/>
      <c r="G56" s="219"/>
      <c r="H56" s="219"/>
      <c r="I56" s="219"/>
      <c r="J56" s="219"/>
      <c r="K56" s="219"/>
    </row>
    <row r="57" spans="1:11" s="220" customFormat="1" ht="76.5">
      <c r="A57" s="331" t="s">
        <v>577</v>
      </c>
      <c r="B57" s="10" t="s">
        <v>414</v>
      </c>
      <c r="C57" s="216"/>
      <c r="D57" s="223"/>
      <c r="E57" s="224"/>
      <c r="F57" s="224"/>
      <c r="G57" s="219"/>
      <c r="H57" s="219"/>
      <c r="I57" s="219"/>
      <c r="J57" s="219"/>
      <c r="K57" s="219"/>
    </row>
    <row r="58" spans="1:11" s="220" customFormat="1" ht="38.25">
      <c r="A58" s="331"/>
      <c r="B58" s="10" t="s">
        <v>415</v>
      </c>
      <c r="C58" s="216"/>
      <c r="D58" s="223"/>
      <c r="E58" s="224"/>
      <c r="F58" s="224"/>
      <c r="G58" s="219"/>
      <c r="H58" s="219"/>
      <c r="I58" s="219"/>
      <c r="J58" s="219"/>
      <c r="K58" s="219"/>
    </row>
    <row r="59" spans="1:11" s="220" customFormat="1" ht="25.5">
      <c r="A59" s="331"/>
      <c r="B59" s="10" t="s">
        <v>618</v>
      </c>
      <c r="C59" s="216"/>
      <c r="D59" s="223"/>
      <c r="E59" s="224"/>
      <c r="F59" s="224"/>
      <c r="G59" s="219"/>
      <c r="H59" s="219"/>
      <c r="I59" s="219"/>
      <c r="J59" s="219"/>
      <c r="K59" s="219"/>
    </row>
    <row r="60" spans="1:11" s="220" customFormat="1" ht="15">
      <c r="A60" s="331"/>
      <c r="B60" s="10" t="s">
        <v>621</v>
      </c>
      <c r="C60" s="216"/>
      <c r="D60" s="223"/>
      <c r="E60" s="224"/>
      <c r="F60" s="224"/>
      <c r="G60" s="219"/>
      <c r="H60" s="219"/>
      <c r="I60" s="219"/>
      <c r="J60" s="219"/>
      <c r="K60" s="219"/>
    </row>
    <row r="61" spans="1:11" s="220" customFormat="1" ht="15">
      <c r="A61" s="331"/>
      <c r="B61" s="336" t="s">
        <v>579</v>
      </c>
      <c r="C61" s="216"/>
      <c r="D61" s="223"/>
      <c r="E61" s="224"/>
      <c r="F61" s="224"/>
      <c r="G61" s="219"/>
      <c r="H61" s="219"/>
      <c r="I61" s="219"/>
      <c r="J61" s="219"/>
      <c r="K61" s="219"/>
    </row>
    <row r="62" spans="1:11" s="220" customFormat="1" ht="15">
      <c r="A62" s="331"/>
      <c r="B62" s="337" t="s">
        <v>592</v>
      </c>
      <c r="C62" s="216"/>
      <c r="D62" s="223"/>
      <c r="E62" s="224"/>
      <c r="F62" s="224"/>
      <c r="G62" s="219"/>
      <c r="H62" s="219"/>
      <c r="I62" s="219"/>
      <c r="J62" s="219"/>
      <c r="K62" s="219"/>
    </row>
    <row r="63" spans="1:11" s="220" customFormat="1" ht="15">
      <c r="A63" s="331"/>
      <c r="B63" s="337" t="s">
        <v>619</v>
      </c>
      <c r="C63" s="216"/>
      <c r="D63" s="223"/>
      <c r="E63" s="224"/>
      <c r="F63" s="224"/>
      <c r="G63" s="219"/>
      <c r="H63" s="219"/>
      <c r="I63" s="219"/>
      <c r="J63" s="219"/>
      <c r="K63" s="219"/>
    </row>
    <row r="64" spans="1:11" s="220" customFormat="1" ht="51">
      <c r="A64" s="331"/>
      <c r="B64" s="10" t="s">
        <v>593</v>
      </c>
      <c r="C64" s="1" t="s">
        <v>412</v>
      </c>
      <c r="D64" s="105">
        <v>3</v>
      </c>
      <c r="E64" s="179">
        <v>0</v>
      </c>
      <c r="F64" s="179">
        <f>E64*D64</f>
        <v>0</v>
      </c>
      <c r="G64" s="219"/>
      <c r="H64" s="219"/>
      <c r="I64" s="219"/>
      <c r="J64" s="219"/>
      <c r="K64" s="219"/>
    </row>
    <row r="65" spans="1:11" s="220" customFormat="1" ht="15">
      <c r="A65" s="331"/>
      <c r="B65" s="330"/>
      <c r="C65" s="216"/>
      <c r="D65" s="223"/>
      <c r="E65" s="224"/>
      <c r="F65" s="224"/>
      <c r="G65" s="219"/>
      <c r="H65" s="219"/>
      <c r="I65" s="219"/>
      <c r="J65" s="219"/>
      <c r="K65" s="219"/>
    </row>
    <row r="66" spans="1:11" s="220" customFormat="1" ht="76.5">
      <c r="A66" s="331" t="s">
        <v>578</v>
      </c>
      <c r="B66" s="10" t="s">
        <v>414</v>
      </c>
      <c r="C66" s="216"/>
      <c r="D66" s="223"/>
      <c r="E66" s="224"/>
      <c r="F66" s="224"/>
      <c r="G66" s="219"/>
      <c r="H66" s="219"/>
      <c r="I66" s="219"/>
      <c r="J66" s="219"/>
      <c r="K66" s="219"/>
    </row>
    <row r="67" spans="1:11" s="220" customFormat="1" ht="38.25">
      <c r="A67" s="331"/>
      <c r="B67" s="10" t="s">
        <v>415</v>
      </c>
      <c r="C67" s="216"/>
      <c r="D67" s="223"/>
      <c r="E67" s="224"/>
      <c r="F67" s="224"/>
      <c r="G67" s="219"/>
      <c r="H67" s="219"/>
      <c r="I67" s="219"/>
      <c r="J67" s="219"/>
      <c r="K67" s="219"/>
    </row>
    <row r="68" spans="1:11" s="220" customFormat="1" ht="25.5">
      <c r="A68" s="331"/>
      <c r="B68" s="10" t="s">
        <v>618</v>
      </c>
      <c r="C68" s="216"/>
      <c r="D68" s="223"/>
      <c r="E68" s="224"/>
      <c r="F68" s="224"/>
      <c r="G68" s="219"/>
      <c r="H68" s="219"/>
      <c r="I68" s="219"/>
      <c r="J68" s="219"/>
      <c r="K68" s="219"/>
    </row>
    <row r="69" spans="1:11" s="220" customFormat="1" ht="15">
      <c r="A69" s="331"/>
      <c r="B69" s="10" t="s">
        <v>622</v>
      </c>
      <c r="C69" s="216"/>
      <c r="D69" s="223"/>
      <c r="E69" s="224"/>
      <c r="F69" s="224"/>
      <c r="G69" s="219"/>
      <c r="H69" s="219"/>
      <c r="I69" s="219"/>
      <c r="J69" s="219"/>
      <c r="K69" s="219"/>
    </row>
    <row r="70" spans="1:11" s="220" customFormat="1" ht="15">
      <c r="A70" s="331"/>
      <c r="B70" s="336" t="s">
        <v>579</v>
      </c>
      <c r="C70" s="216"/>
      <c r="D70" s="223"/>
      <c r="E70" s="224"/>
      <c r="F70" s="224"/>
      <c r="G70" s="219"/>
      <c r="H70" s="219"/>
      <c r="I70" s="219"/>
      <c r="J70" s="219"/>
      <c r="K70" s="219"/>
    </row>
    <row r="71" spans="1:11" s="220" customFormat="1" ht="15">
      <c r="A71" s="331"/>
      <c r="B71" s="10" t="s">
        <v>594</v>
      </c>
      <c r="C71" s="216"/>
      <c r="D71" s="223"/>
      <c r="E71" s="224"/>
      <c r="F71" s="224"/>
      <c r="G71" s="219"/>
      <c r="H71" s="219"/>
      <c r="I71" s="219"/>
      <c r="J71" s="219"/>
      <c r="K71" s="219"/>
    </row>
    <row r="72" spans="1:11" s="220" customFormat="1" ht="15">
      <c r="A72" s="331"/>
      <c r="B72" s="10" t="s">
        <v>620</v>
      </c>
      <c r="C72" s="216"/>
      <c r="D72" s="223"/>
      <c r="E72" s="224"/>
      <c r="F72" s="224"/>
      <c r="G72" s="219"/>
      <c r="H72" s="219"/>
      <c r="I72" s="219"/>
      <c r="J72" s="219"/>
      <c r="K72" s="219"/>
    </row>
    <row r="73" spans="1:11" s="220" customFormat="1" ht="51">
      <c r="A73" s="331"/>
      <c r="B73" s="10" t="s">
        <v>593</v>
      </c>
      <c r="C73" s="1" t="s">
        <v>412</v>
      </c>
      <c r="D73" s="105">
        <v>2</v>
      </c>
      <c r="E73" s="179">
        <v>0</v>
      </c>
      <c r="F73" s="179">
        <f>D73*E73</f>
        <v>0</v>
      </c>
      <c r="G73" s="219"/>
      <c r="H73" s="219"/>
      <c r="I73" s="219"/>
      <c r="J73" s="219"/>
      <c r="K73" s="219"/>
    </row>
    <row r="74" spans="1:11" s="220" customFormat="1" ht="15">
      <c r="A74" s="331"/>
      <c r="B74" s="330"/>
      <c r="C74" s="216"/>
      <c r="D74" s="223"/>
      <c r="E74" s="224"/>
      <c r="F74" s="224"/>
      <c r="G74" s="219"/>
      <c r="H74" s="219"/>
      <c r="I74" s="219"/>
      <c r="J74" s="219"/>
      <c r="K74" s="219"/>
    </row>
    <row r="75" spans="1:11" s="220" customFormat="1" ht="114.75">
      <c r="A75" s="331" t="s">
        <v>580</v>
      </c>
      <c r="B75" s="10" t="s">
        <v>416</v>
      </c>
      <c r="C75" s="216"/>
      <c r="D75" s="223"/>
      <c r="E75" s="224"/>
      <c r="F75" s="224"/>
      <c r="G75" s="219"/>
      <c r="H75" s="219"/>
      <c r="I75" s="219"/>
      <c r="J75" s="219"/>
      <c r="K75" s="219"/>
    </row>
    <row r="76" spans="1:11" s="220" customFormat="1" ht="15">
      <c r="A76" s="331"/>
      <c r="B76" s="10" t="s">
        <v>417</v>
      </c>
      <c r="C76" s="1" t="s">
        <v>418</v>
      </c>
      <c r="D76" s="105">
        <v>84</v>
      </c>
      <c r="E76" s="179">
        <v>0</v>
      </c>
      <c r="F76" s="179">
        <f>E76*D76</f>
        <v>0</v>
      </c>
      <c r="G76" s="219"/>
      <c r="H76" s="219"/>
      <c r="I76" s="219"/>
      <c r="J76" s="219"/>
      <c r="K76" s="219"/>
    </row>
    <row r="77" spans="1:11" s="220" customFormat="1" ht="15">
      <c r="A77" s="331"/>
      <c r="B77" s="10" t="s">
        <v>419</v>
      </c>
      <c r="C77" s="1" t="s">
        <v>418</v>
      </c>
      <c r="D77" s="105">
        <v>62</v>
      </c>
      <c r="E77" s="179">
        <v>0</v>
      </c>
      <c r="F77" s="179">
        <f>E77*D77</f>
        <v>0</v>
      </c>
      <c r="G77" s="219"/>
      <c r="H77" s="219"/>
      <c r="I77" s="219"/>
      <c r="J77" s="219"/>
      <c r="K77" s="219"/>
    </row>
    <row r="78" spans="1:11" s="220" customFormat="1" ht="15">
      <c r="A78" s="331"/>
      <c r="B78" s="10" t="s">
        <v>420</v>
      </c>
      <c r="C78" s="1" t="s">
        <v>418</v>
      </c>
      <c r="D78" s="105">
        <v>22</v>
      </c>
      <c r="E78" s="179">
        <v>0</v>
      </c>
      <c r="F78" s="179">
        <f>E78*D78</f>
        <v>0</v>
      </c>
      <c r="G78" s="219"/>
      <c r="H78" s="219"/>
      <c r="I78" s="219"/>
      <c r="J78" s="219"/>
      <c r="K78" s="219"/>
    </row>
    <row r="79" spans="1:11" s="220" customFormat="1" ht="15">
      <c r="A79" s="331"/>
      <c r="B79" s="10"/>
      <c r="C79" s="1"/>
      <c r="D79" s="105"/>
      <c r="E79" s="179"/>
      <c r="F79" s="179"/>
      <c r="G79" s="219"/>
      <c r="H79" s="219"/>
      <c r="I79" s="219"/>
      <c r="J79" s="219"/>
      <c r="K79" s="219"/>
    </row>
    <row r="80" spans="1:11" s="220" customFormat="1" ht="38.25">
      <c r="A80" s="331" t="s">
        <v>581</v>
      </c>
      <c r="B80" s="10" t="s">
        <v>595</v>
      </c>
      <c r="C80" s="1" t="s">
        <v>409</v>
      </c>
      <c r="D80" s="105">
        <v>5</v>
      </c>
      <c r="E80" s="179">
        <v>0</v>
      </c>
      <c r="F80" s="179">
        <f t="shared" ref="F80:F98" si="0">E80*D80</f>
        <v>0</v>
      </c>
      <c r="G80" s="219"/>
      <c r="H80" s="219"/>
      <c r="I80" s="219"/>
      <c r="J80" s="219"/>
      <c r="K80" s="219"/>
    </row>
    <row r="81" spans="1:11" s="220" customFormat="1" ht="15">
      <c r="A81" s="331"/>
      <c r="B81" s="10"/>
      <c r="C81" s="1"/>
      <c r="D81" s="105"/>
      <c r="E81" s="179"/>
      <c r="F81" s="179"/>
      <c r="G81" s="219"/>
      <c r="H81" s="219"/>
      <c r="I81" s="219"/>
      <c r="J81" s="219"/>
      <c r="K81" s="219"/>
    </row>
    <row r="82" spans="1:11" s="220" customFormat="1" ht="25.5">
      <c r="A82" s="331" t="s">
        <v>582</v>
      </c>
      <c r="B82" s="10" t="s">
        <v>421</v>
      </c>
      <c r="C82" s="1" t="s">
        <v>409</v>
      </c>
      <c r="D82" s="105">
        <v>5</v>
      </c>
      <c r="E82" s="179">
        <v>0</v>
      </c>
      <c r="F82" s="179">
        <f t="shared" si="0"/>
        <v>0</v>
      </c>
      <c r="G82" s="219"/>
      <c r="H82" s="219"/>
      <c r="I82" s="219"/>
      <c r="J82" s="219"/>
      <c r="K82" s="219"/>
    </row>
    <row r="83" spans="1:11" s="220" customFormat="1" ht="15">
      <c r="A83" s="331"/>
      <c r="B83" s="10"/>
      <c r="C83" s="1"/>
      <c r="D83" s="105"/>
      <c r="E83" s="179"/>
      <c r="F83" s="179"/>
      <c r="G83" s="219"/>
      <c r="H83" s="219"/>
      <c r="I83" s="219"/>
      <c r="J83" s="219"/>
      <c r="K83" s="219"/>
    </row>
    <row r="84" spans="1:11" s="220" customFormat="1" ht="25.5">
      <c r="A84" s="331" t="s">
        <v>583</v>
      </c>
      <c r="B84" s="10" t="s">
        <v>422</v>
      </c>
      <c r="C84" s="1" t="s">
        <v>412</v>
      </c>
      <c r="D84" s="105">
        <v>5</v>
      </c>
      <c r="E84" s="179">
        <v>0</v>
      </c>
      <c r="F84" s="179">
        <f t="shared" si="0"/>
        <v>0</v>
      </c>
      <c r="G84" s="219"/>
      <c r="H84" s="219"/>
      <c r="I84" s="219"/>
      <c r="J84" s="219"/>
      <c r="K84" s="219"/>
    </row>
    <row r="85" spans="1:11" s="220" customFormat="1" ht="15">
      <c r="A85" s="331"/>
      <c r="B85" s="10"/>
      <c r="C85" s="1"/>
      <c r="D85" s="105"/>
      <c r="E85" s="179"/>
      <c r="F85" s="179"/>
      <c r="G85" s="219"/>
      <c r="H85" s="219"/>
      <c r="I85" s="219"/>
      <c r="J85" s="219"/>
      <c r="K85" s="219"/>
    </row>
    <row r="86" spans="1:11" s="220" customFormat="1" ht="51">
      <c r="A86" s="331" t="s">
        <v>584</v>
      </c>
      <c r="B86" s="10" t="s">
        <v>423</v>
      </c>
      <c r="C86" s="1" t="s">
        <v>409</v>
      </c>
      <c r="D86" s="105">
        <v>5</v>
      </c>
      <c r="E86" s="179">
        <v>0</v>
      </c>
      <c r="F86" s="179">
        <f t="shared" si="0"/>
        <v>0</v>
      </c>
      <c r="G86" s="219"/>
      <c r="H86" s="219"/>
      <c r="I86" s="219"/>
      <c r="J86" s="219"/>
      <c r="K86" s="219"/>
    </row>
    <row r="87" spans="1:11" s="220" customFormat="1" ht="15">
      <c r="A87" s="331"/>
      <c r="B87" s="10"/>
      <c r="C87" s="1"/>
      <c r="D87" s="105"/>
      <c r="E87" s="179"/>
      <c r="F87" s="179"/>
      <c r="G87" s="219"/>
      <c r="H87" s="219"/>
      <c r="I87" s="219"/>
      <c r="J87" s="219"/>
      <c r="K87" s="219"/>
    </row>
    <row r="88" spans="1:11" s="220" customFormat="1" ht="38.25">
      <c r="A88" s="331" t="s">
        <v>585</v>
      </c>
      <c r="B88" s="10" t="s">
        <v>424</v>
      </c>
      <c r="C88" s="1" t="s">
        <v>409</v>
      </c>
      <c r="D88" s="105">
        <v>11</v>
      </c>
      <c r="E88" s="179">
        <v>0</v>
      </c>
      <c r="F88" s="179">
        <f t="shared" si="0"/>
        <v>0</v>
      </c>
      <c r="G88" s="219"/>
      <c r="H88" s="219"/>
      <c r="I88" s="219"/>
      <c r="J88" s="219"/>
      <c r="K88" s="219"/>
    </row>
    <row r="89" spans="1:11" s="220" customFormat="1" ht="15">
      <c r="A89" s="331"/>
      <c r="B89" s="10"/>
      <c r="C89" s="1"/>
      <c r="D89" s="105"/>
      <c r="E89" s="179"/>
      <c r="F89" s="179"/>
      <c r="G89" s="219"/>
      <c r="H89" s="219"/>
      <c r="I89" s="219"/>
      <c r="J89" s="219"/>
      <c r="K89" s="219"/>
    </row>
    <row r="90" spans="1:11" s="220" customFormat="1" ht="204">
      <c r="A90" s="331" t="s">
        <v>586</v>
      </c>
      <c r="B90" s="10" t="s">
        <v>425</v>
      </c>
      <c r="C90" s="1" t="s">
        <v>409</v>
      </c>
      <c r="D90" s="105">
        <v>1</v>
      </c>
      <c r="E90" s="179">
        <v>0</v>
      </c>
      <c r="F90" s="179">
        <f t="shared" si="0"/>
        <v>0</v>
      </c>
      <c r="G90" s="219"/>
      <c r="H90" s="219"/>
      <c r="I90" s="219"/>
      <c r="J90" s="219"/>
      <c r="K90" s="219"/>
    </row>
    <row r="91" spans="1:11" s="220" customFormat="1" ht="15">
      <c r="A91" s="331"/>
      <c r="B91" s="10"/>
      <c r="C91" s="1"/>
      <c r="D91" s="105"/>
      <c r="E91" s="179"/>
      <c r="F91" s="179"/>
      <c r="G91" s="219"/>
      <c r="H91" s="219"/>
      <c r="I91" s="219"/>
      <c r="J91" s="219"/>
      <c r="K91" s="219"/>
    </row>
    <row r="92" spans="1:11" s="220" customFormat="1" ht="38.25">
      <c r="A92" s="331" t="s">
        <v>587</v>
      </c>
      <c r="B92" s="10" t="s">
        <v>426</v>
      </c>
      <c r="C92" s="1" t="s">
        <v>409</v>
      </c>
      <c r="D92" s="105">
        <v>1</v>
      </c>
      <c r="E92" s="179">
        <v>0</v>
      </c>
      <c r="F92" s="179">
        <f t="shared" si="0"/>
        <v>0</v>
      </c>
      <c r="G92" s="219"/>
      <c r="H92" s="219"/>
      <c r="I92" s="219"/>
      <c r="J92" s="219"/>
      <c r="K92" s="219"/>
    </row>
    <row r="93" spans="1:11" s="220" customFormat="1" ht="15">
      <c r="A93" s="331"/>
      <c r="B93" s="10"/>
      <c r="C93" s="1"/>
      <c r="D93" s="105"/>
      <c r="E93" s="179"/>
      <c r="F93" s="179"/>
      <c r="G93" s="219"/>
      <c r="H93" s="219"/>
      <c r="I93" s="219"/>
      <c r="J93" s="219"/>
      <c r="K93" s="219"/>
    </row>
    <row r="94" spans="1:11" s="220" customFormat="1" ht="63.75">
      <c r="A94" s="331" t="s">
        <v>588</v>
      </c>
      <c r="B94" s="10" t="s">
        <v>427</v>
      </c>
      <c r="C94" s="1" t="s">
        <v>409</v>
      </c>
      <c r="D94" s="105">
        <v>1</v>
      </c>
      <c r="E94" s="179">
        <v>0</v>
      </c>
      <c r="F94" s="179">
        <f t="shared" si="0"/>
        <v>0</v>
      </c>
      <c r="G94" s="219"/>
      <c r="H94" s="219"/>
      <c r="I94" s="219"/>
      <c r="J94" s="219"/>
      <c r="K94" s="219"/>
    </row>
    <row r="95" spans="1:11" s="220" customFormat="1" ht="15">
      <c r="A95" s="331"/>
      <c r="B95" s="10"/>
      <c r="C95" s="1"/>
      <c r="D95" s="105"/>
      <c r="E95" s="179"/>
      <c r="F95" s="179"/>
      <c r="G95" s="219"/>
      <c r="H95" s="219"/>
      <c r="I95" s="219"/>
      <c r="J95" s="219"/>
      <c r="K95" s="219"/>
    </row>
    <row r="96" spans="1:11" s="220" customFormat="1" ht="51">
      <c r="A96" s="331" t="s">
        <v>589</v>
      </c>
      <c r="B96" s="10" t="s">
        <v>428</v>
      </c>
      <c r="C96" s="1" t="s">
        <v>409</v>
      </c>
      <c r="D96" s="105">
        <v>1</v>
      </c>
      <c r="E96" s="179">
        <v>0</v>
      </c>
      <c r="F96" s="179">
        <f t="shared" si="0"/>
        <v>0</v>
      </c>
      <c r="G96" s="219"/>
      <c r="H96" s="219"/>
      <c r="I96" s="219"/>
      <c r="J96" s="219"/>
      <c r="K96" s="219"/>
    </row>
    <row r="97" spans="1:11" s="220" customFormat="1" ht="15">
      <c r="A97" s="331"/>
      <c r="B97" s="10"/>
      <c r="C97" s="1"/>
      <c r="D97" s="105"/>
      <c r="E97" s="179"/>
      <c r="F97" s="179"/>
      <c r="G97" s="219"/>
      <c r="H97" s="219"/>
      <c r="I97" s="219"/>
      <c r="J97" s="219"/>
      <c r="K97" s="219"/>
    </row>
    <row r="98" spans="1:11" s="220" customFormat="1" ht="15">
      <c r="A98" s="331" t="s">
        <v>590</v>
      </c>
      <c r="B98" s="10" t="s">
        <v>429</v>
      </c>
      <c r="C98" s="1" t="s">
        <v>409</v>
      </c>
      <c r="D98" s="105">
        <v>1</v>
      </c>
      <c r="E98" s="179">
        <v>0</v>
      </c>
      <c r="F98" s="179">
        <f t="shared" si="0"/>
        <v>0</v>
      </c>
      <c r="G98" s="219"/>
      <c r="H98" s="219"/>
      <c r="I98" s="219"/>
      <c r="J98" s="219"/>
      <c r="K98" s="219"/>
    </row>
    <row r="99" spans="1:11" s="220" customFormat="1" ht="15">
      <c r="A99" s="331"/>
      <c r="B99" s="221"/>
      <c r="C99" s="216"/>
      <c r="D99" s="223"/>
      <c r="E99" s="224"/>
      <c r="F99" s="224"/>
      <c r="G99" s="219"/>
      <c r="H99" s="219"/>
      <c r="I99" s="219"/>
      <c r="J99" s="219"/>
      <c r="K99" s="219"/>
    </row>
    <row r="100" spans="1:11" s="220" customFormat="1" ht="15">
      <c r="A100" s="331"/>
      <c r="B100" s="10" t="s">
        <v>591</v>
      </c>
      <c r="C100" s="216"/>
      <c r="D100" s="223"/>
      <c r="E100" s="224"/>
      <c r="F100" s="224"/>
      <c r="G100" s="219"/>
      <c r="H100" s="219"/>
      <c r="I100" s="219"/>
      <c r="J100" s="219"/>
      <c r="K100" s="219"/>
    </row>
    <row r="101" spans="1:11" s="220" customFormat="1" ht="89.25">
      <c r="A101" s="331" t="s">
        <v>602</v>
      </c>
      <c r="B101" s="10" t="s">
        <v>596</v>
      </c>
      <c r="C101" s="216"/>
      <c r="D101" s="223"/>
      <c r="E101" s="224"/>
      <c r="F101" s="224"/>
      <c r="G101" s="219"/>
      <c r="H101" s="219"/>
      <c r="I101" s="219"/>
      <c r="J101" s="219"/>
      <c r="K101" s="219"/>
    </row>
    <row r="102" spans="1:11" s="220" customFormat="1" ht="15">
      <c r="A102" s="331"/>
      <c r="B102" s="10" t="s">
        <v>430</v>
      </c>
      <c r="C102" s="1" t="s">
        <v>418</v>
      </c>
      <c r="D102" s="105">
        <v>1</v>
      </c>
      <c r="E102" s="179">
        <v>0</v>
      </c>
      <c r="F102" s="179">
        <f>E102*D102</f>
        <v>0</v>
      </c>
      <c r="G102" s="219"/>
      <c r="H102" s="219"/>
      <c r="I102" s="219"/>
      <c r="J102" s="219"/>
      <c r="K102" s="219"/>
    </row>
    <row r="103" spans="1:11" s="220" customFormat="1" ht="15">
      <c r="A103" s="331"/>
      <c r="B103" s="10" t="s">
        <v>431</v>
      </c>
      <c r="C103" s="1" t="s">
        <v>418</v>
      </c>
      <c r="D103" s="105">
        <v>1</v>
      </c>
      <c r="E103" s="179">
        <v>0</v>
      </c>
      <c r="F103" s="179">
        <f>E103*D103</f>
        <v>0</v>
      </c>
      <c r="G103" s="219"/>
      <c r="H103" s="219"/>
      <c r="I103" s="219"/>
      <c r="J103" s="219"/>
      <c r="K103" s="219"/>
    </row>
    <row r="104" spans="1:11" s="220" customFormat="1" ht="15">
      <c r="A104" s="331"/>
      <c r="B104" s="10"/>
      <c r="C104" s="1"/>
      <c r="D104" s="105"/>
      <c r="E104" s="179"/>
      <c r="F104" s="179"/>
      <c r="G104" s="219"/>
      <c r="H104" s="219"/>
      <c r="I104" s="219"/>
      <c r="J104" s="219"/>
      <c r="K104" s="219"/>
    </row>
    <row r="105" spans="1:11" s="220" customFormat="1" ht="38.25">
      <c r="A105" s="331" t="s">
        <v>603</v>
      </c>
      <c r="B105" s="10" t="s">
        <v>597</v>
      </c>
      <c r="C105" s="1" t="s">
        <v>412</v>
      </c>
      <c r="D105" s="105">
        <v>2</v>
      </c>
      <c r="E105" s="179">
        <v>0</v>
      </c>
      <c r="F105" s="179">
        <f t="shared" ref="F105:F129" si="1">E105*D105</f>
        <v>0</v>
      </c>
      <c r="G105" s="219"/>
      <c r="H105" s="219"/>
      <c r="I105" s="219"/>
      <c r="J105" s="219"/>
      <c r="K105" s="219"/>
    </row>
    <row r="106" spans="1:11" s="220" customFormat="1" ht="15">
      <c r="A106" s="331"/>
      <c r="B106" s="10"/>
      <c r="C106" s="1"/>
      <c r="D106" s="105"/>
      <c r="E106" s="179"/>
      <c r="F106" s="179"/>
      <c r="G106" s="219"/>
      <c r="H106" s="219"/>
      <c r="I106" s="219"/>
      <c r="J106" s="219"/>
      <c r="K106" s="219"/>
    </row>
    <row r="107" spans="1:11" s="220" customFormat="1" ht="38.25">
      <c r="A107" s="331" t="s">
        <v>604</v>
      </c>
      <c r="B107" s="10" t="s">
        <v>598</v>
      </c>
      <c r="C107" s="1" t="s">
        <v>412</v>
      </c>
      <c r="D107" s="105">
        <v>2</v>
      </c>
      <c r="E107" s="179">
        <v>0</v>
      </c>
      <c r="F107" s="179">
        <f t="shared" si="1"/>
        <v>0</v>
      </c>
      <c r="G107" s="219"/>
      <c r="H107" s="219"/>
      <c r="I107" s="219"/>
      <c r="J107" s="219"/>
      <c r="K107" s="219"/>
    </row>
    <row r="108" spans="1:11" s="220" customFormat="1" ht="15">
      <c r="A108" s="331"/>
      <c r="B108" s="10"/>
      <c r="C108" s="1"/>
      <c r="D108" s="105"/>
      <c r="E108" s="179"/>
      <c r="F108" s="179"/>
      <c r="G108" s="219"/>
      <c r="H108" s="219"/>
      <c r="I108" s="219"/>
      <c r="J108" s="219"/>
      <c r="K108" s="219"/>
    </row>
    <row r="109" spans="1:11" s="220" customFormat="1" ht="153">
      <c r="A109" s="331" t="s">
        <v>605</v>
      </c>
      <c r="B109" s="10" t="s">
        <v>600</v>
      </c>
      <c r="C109" s="1" t="s">
        <v>412</v>
      </c>
      <c r="D109" s="105">
        <v>0</v>
      </c>
      <c r="E109" s="179">
        <v>0</v>
      </c>
      <c r="F109" s="179">
        <f t="shared" si="1"/>
        <v>0</v>
      </c>
      <c r="G109" s="219"/>
      <c r="H109" s="219"/>
      <c r="I109" s="219"/>
      <c r="J109" s="219"/>
      <c r="K109" s="219"/>
    </row>
    <row r="110" spans="1:11" s="220" customFormat="1" ht="15">
      <c r="A110" s="331"/>
      <c r="B110" s="221"/>
      <c r="C110" s="216"/>
      <c r="D110" s="223"/>
      <c r="E110" s="224"/>
      <c r="F110" s="224"/>
      <c r="G110" s="219"/>
      <c r="H110" s="219"/>
      <c r="I110" s="219"/>
      <c r="J110" s="219"/>
      <c r="K110" s="219"/>
    </row>
    <row r="111" spans="1:11" s="220" customFormat="1" ht="51">
      <c r="A111" s="331" t="s">
        <v>606</v>
      </c>
      <c r="B111" s="10" t="s">
        <v>599</v>
      </c>
      <c r="C111" s="216" t="s">
        <v>412</v>
      </c>
      <c r="D111" s="223">
        <v>0</v>
      </c>
      <c r="E111" s="224">
        <v>0</v>
      </c>
      <c r="F111" s="224">
        <f t="shared" si="1"/>
        <v>0</v>
      </c>
      <c r="G111" s="219"/>
      <c r="H111" s="219"/>
      <c r="I111" s="219"/>
      <c r="J111" s="219"/>
      <c r="K111" s="219"/>
    </row>
    <row r="112" spans="1:11" s="220" customFormat="1" ht="15">
      <c r="A112" s="331"/>
      <c r="B112" s="10"/>
      <c r="C112" s="216"/>
      <c r="D112" s="223"/>
      <c r="E112" s="224"/>
      <c r="F112" s="224"/>
      <c r="G112" s="219"/>
      <c r="H112" s="219"/>
      <c r="I112" s="219"/>
      <c r="J112" s="219"/>
      <c r="K112" s="219"/>
    </row>
    <row r="113" spans="1:11" s="220" customFormat="1" ht="25.5">
      <c r="A113" s="331" t="s">
        <v>607</v>
      </c>
      <c r="B113" s="10" t="s">
        <v>432</v>
      </c>
      <c r="C113" s="1" t="s">
        <v>412</v>
      </c>
      <c r="D113" s="105">
        <v>0</v>
      </c>
      <c r="E113" s="179">
        <v>0</v>
      </c>
      <c r="F113" s="179">
        <f t="shared" si="1"/>
        <v>0</v>
      </c>
      <c r="G113" s="219"/>
      <c r="H113" s="219"/>
      <c r="I113" s="219"/>
      <c r="J113" s="219"/>
      <c r="K113" s="219"/>
    </row>
    <row r="114" spans="1:11" s="220" customFormat="1" ht="15">
      <c r="A114" s="331"/>
      <c r="B114" s="10"/>
      <c r="C114" s="1"/>
      <c r="D114" s="105"/>
      <c r="E114" s="179"/>
      <c r="F114" s="179"/>
      <c r="G114" s="219"/>
      <c r="H114" s="219"/>
      <c r="I114" s="219"/>
      <c r="J114" s="219"/>
      <c r="K114" s="219"/>
    </row>
    <row r="115" spans="1:11" s="220" customFormat="1" ht="51">
      <c r="A115" s="331" t="s">
        <v>608</v>
      </c>
      <c r="B115" s="10" t="s">
        <v>601</v>
      </c>
      <c r="C115" s="1" t="s">
        <v>412</v>
      </c>
      <c r="D115" s="105">
        <v>0</v>
      </c>
      <c r="E115" s="179">
        <v>0</v>
      </c>
      <c r="F115" s="179">
        <f t="shared" si="1"/>
        <v>0</v>
      </c>
      <c r="G115" s="219"/>
      <c r="H115" s="219"/>
      <c r="I115" s="219"/>
      <c r="J115" s="219"/>
      <c r="K115" s="219"/>
    </row>
    <row r="116" spans="1:11" s="220" customFormat="1" ht="15">
      <c r="A116" s="331"/>
      <c r="B116" s="10"/>
      <c r="C116" s="1"/>
      <c r="D116" s="105"/>
      <c r="E116" s="179"/>
      <c r="F116" s="179"/>
      <c r="G116" s="219"/>
      <c r="H116" s="219"/>
      <c r="I116" s="219"/>
      <c r="J116" s="219"/>
      <c r="K116" s="219"/>
    </row>
    <row r="117" spans="1:11" s="220" customFormat="1" ht="63.75">
      <c r="A117" s="331" t="s">
        <v>609</v>
      </c>
      <c r="B117" s="10" t="s">
        <v>433</v>
      </c>
      <c r="C117" s="1" t="s">
        <v>409</v>
      </c>
      <c r="D117" s="105">
        <v>3</v>
      </c>
      <c r="E117" s="179">
        <v>0</v>
      </c>
      <c r="F117" s="179">
        <f t="shared" si="1"/>
        <v>0</v>
      </c>
      <c r="G117" s="219"/>
      <c r="H117" s="219"/>
      <c r="I117" s="219"/>
      <c r="J117" s="219"/>
      <c r="K117" s="219"/>
    </row>
    <row r="118" spans="1:11" s="220" customFormat="1" ht="15">
      <c r="A118" s="331"/>
      <c r="B118" s="10"/>
      <c r="C118" s="1"/>
      <c r="D118" s="105"/>
      <c r="E118" s="179"/>
      <c r="F118" s="179"/>
      <c r="G118" s="219"/>
      <c r="H118" s="219"/>
      <c r="I118" s="219"/>
      <c r="J118" s="219"/>
      <c r="K118" s="219"/>
    </row>
    <row r="119" spans="1:11" s="220" customFormat="1" ht="204">
      <c r="A119" s="331" t="s">
        <v>610</v>
      </c>
      <c r="B119" s="10" t="s">
        <v>425</v>
      </c>
      <c r="C119" s="1" t="s">
        <v>409</v>
      </c>
      <c r="D119" s="105">
        <v>1</v>
      </c>
      <c r="E119" s="179">
        <v>0</v>
      </c>
      <c r="F119" s="179">
        <f t="shared" si="1"/>
        <v>0</v>
      </c>
      <c r="G119" s="219"/>
      <c r="H119" s="219"/>
      <c r="I119" s="219"/>
      <c r="J119" s="219"/>
      <c r="K119" s="219"/>
    </row>
    <row r="120" spans="1:11" s="220" customFormat="1" ht="15">
      <c r="A120" s="331"/>
      <c r="B120" s="10"/>
      <c r="C120" s="1"/>
      <c r="D120" s="105"/>
      <c r="E120" s="179"/>
      <c r="F120" s="179"/>
      <c r="G120" s="219"/>
      <c r="H120" s="219"/>
      <c r="I120" s="219"/>
      <c r="J120" s="219"/>
      <c r="K120" s="219"/>
    </row>
    <row r="121" spans="1:11" s="220" customFormat="1" ht="38.25">
      <c r="A121" s="331" t="s">
        <v>611</v>
      </c>
      <c r="B121" s="10" t="s">
        <v>426</v>
      </c>
      <c r="C121" s="1" t="s">
        <v>409</v>
      </c>
      <c r="D121" s="105">
        <v>1</v>
      </c>
      <c r="E121" s="179">
        <v>0</v>
      </c>
      <c r="F121" s="179">
        <f t="shared" si="1"/>
        <v>0</v>
      </c>
      <c r="G121" s="219"/>
      <c r="H121" s="219"/>
      <c r="I121" s="219"/>
      <c r="J121" s="219"/>
      <c r="K121" s="219"/>
    </row>
    <row r="122" spans="1:11" s="220" customFormat="1" ht="15">
      <c r="A122" s="331"/>
      <c r="B122" s="10"/>
      <c r="C122" s="1"/>
      <c r="D122" s="105"/>
      <c r="E122" s="179"/>
      <c r="F122" s="179"/>
      <c r="G122" s="219"/>
      <c r="H122" s="219"/>
      <c r="I122" s="219"/>
      <c r="J122" s="219"/>
      <c r="K122" s="219"/>
    </row>
    <row r="123" spans="1:11" s="220" customFormat="1" ht="63.75">
      <c r="A123" s="331" t="s">
        <v>612</v>
      </c>
      <c r="B123" s="10" t="s">
        <v>427</v>
      </c>
      <c r="C123" s="1" t="s">
        <v>409</v>
      </c>
      <c r="D123" s="105">
        <v>1</v>
      </c>
      <c r="E123" s="179">
        <v>0</v>
      </c>
      <c r="F123" s="179">
        <f t="shared" si="1"/>
        <v>0</v>
      </c>
      <c r="G123" s="219"/>
      <c r="H123" s="219"/>
      <c r="I123" s="219"/>
      <c r="J123" s="219"/>
      <c r="K123" s="219"/>
    </row>
    <row r="124" spans="1:11" s="220" customFormat="1" ht="15">
      <c r="A124" s="331"/>
      <c r="B124" s="10"/>
      <c r="C124" s="1"/>
      <c r="D124" s="105"/>
      <c r="E124" s="179"/>
      <c r="F124" s="179"/>
      <c r="G124" s="219"/>
      <c r="H124" s="219"/>
      <c r="I124" s="219"/>
      <c r="J124" s="219"/>
      <c r="K124" s="219"/>
    </row>
    <row r="125" spans="1:11" s="220" customFormat="1" ht="51">
      <c r="A125" s="331" t="s">
        <v>613</v>
      </c>
      <c r="B125" s="10" t="s">
        <v>428</v>
      </c>
      <c r="C125" s="1" t="s">
        <v>409</v>
      </c>
      <c r="D125" s="105">
        <v>1</v>
      </c>
      <c r="E125" s="179">
        <v>0</v>
      </c>
      <c r="F125" s="179">
        <f t="shared" si="1"/>
        <v>0</v>
      </c>
      <c r="G125" s="219"/>
      <c r="H125" s="219"/>
      <c r="I125" s="219"/>
      <c r="J125" s="219"/>
      <c r="K125" s="219"/>
    </row>
    <row r="126" spans="1:11" s="220" customFormat="1" ht="15">
      <c r="A126" s="331"/>
      <c r="B126" s="10"/>
      <c r="C126" s="1"/>
      <c r="D126" s="105"/>
      <c r="E126" s="179"/>
      <c r="F126" s="179"/>
      <c r="G126" s="219"/>
      <c r="H126" s="219"/>
      <c r="I126" s="219"/>
      <c r="J126" s="219"/>
      <c r="K126" s="219"/>
    </row>
    <row r="127" spans="1:11" s="220" customFormat="1" ht="15">
      <c r="A127" s="331" t="s">
        <v>614</v>
      </c>
      <c r="B127" s="10" t="s">
        <v>429</v>
      </c>
      <c r="C127" s="1" t="s">
        <v>409</v>
      </c>
      <c r="D127" s="105">
        <v>1</v>
      </c>
      <c r="E127" s="179">
        <v>0</v>
      </c>
      <c r="F127" s="179">
        <f t="shared" si="1"/>
        <v>0</v>
      </c>
      <c r="G127" s="219"/>
      <c r="H127" s="219"/>
      <c r="I127" s="219"/>
      <c r="J127" s="219"/>
      <c r="K127" s="219"/>
    </row>
    <row r="128" spans="1:11" s="220" customFormat="1" ht="15">
      <c r="A128" s="331"/>
      <c r="B128" s="221"/>
      <c r="C128" s="216"/>
      <c r="D128" s="223"/>
      <c r="E128" s="224"/>
      <c r="F128" s="224"/>
      <c r="G128" s="219"/>
      <c r="H128" s="219"/>
      <c r="I128" s="219"/>
      <c r="J128" s="219"/>
      <c r="K128" s="219"/>
    </row>
    <row r="129" spans="1:11" s="220" customFormat="1" ht="38.25">
      <c r="A129" s="331" t="s">
        <v>615</v>
      </c>
      <c r="B129" s="10" t="s">
        <v>434</v>
      </c>
      <c r="C129" s="1" t="s">
        <v>409</v>
      </c>
      <c r="D129" s="105">
        <v>2</v>
      </c>
      <c r="E129" s="179">
        <v>0</v>
      </c>
      <c r="F129" s="179">
        <f t="shared" si="1"/>
        <v>0</v>
      </c>
      <c r="G129" s="219"/>
      <c r="H129" s="219"/>
      <c r="I129" s="219"/>
      <c r="J129" s="219"/>
      <c r="K129" s="219"/>
    </row>
    <row r="132" spans="1:11" s="9" customFormat="1" ht="15">
      <c r="A132" s="50" t="s">
        <v>482</v>
      </c>
      <c r="B132" s="51" t="s">
        <v>391</v>
      </c>
      <c r="C132" s="52"/>
      <c r="D132" s="53"/>
      <c r="E132" s="54"/>
      <c r="F132" s="226">
        <f>SUM(F5:F131)</f>
        <v>0</v>
      </c>
    </row>
  </sheetData>
  <pageMargins left="0.7" right="0.7" top="0.92592592592592593" bottom="0.75" header="0.3" footer="0.3"/>
  <pageSetup paperSize="9" scale="99" fitToHeight="0" orientation="portrait" r:id="rId1"/>
  <headerFooter alignWithMargins="0">
    <oddHeader>&amp;L&amp;G&amp;RTroškovnik građevinsko obrtničkih radova
Gospić STEM - lipanj 2023.</oddHeader>
    <oddFooter>&amp;R&amp;K01+045&amp;P</oddFooter>
    <firstHeader>&amp;L&amp;G</firstHeader>
  </headerFooter>
  <rowBreaks count="2" manualBreakCount="2">
    <brk id="7" max="5" man="1"/>
    <brk id="28" max="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CEEB-7CB2-4CFD-8694-0E09742F8281}">
  <dimension ref="A1:K208"/>
  <sheetViews>
    <sheetView view="pageLayout" zoomScaleNormal="100" zoomScaleSheetLayoutView="112" workbookViewId="0"/>
  </sheetViews>
  <sheetFormatPr defaultRowHeight="12.75"/>
  <cols>
    <col min="1" max="1" width="91.7109375" style="11" customWidth="1"/>
    <col min="2" max="2" width="47" style="4" customWidth="1"/>
    <col min="3" max="3" width="7.5703125" style="1" customWidth="1"/>
    <col min="4" max="4" width="8.7109375" style="21" customWidth="1"/>
    <col min="5" max="5" width="8.42578125" style="16" customWidth="1"/>
    <col min="6" max="6" width="11.7109375" style="16" customWidth="1"/>
    <col min="7" max="11" width="9.140625" style="3"/>
    <col min="12" max="16384" width="9.140625" style="2"/>
  </cols>
  <sheetData>
    <row r="1" spans="1:8" s="129" customFormat="1" ht="15.75">
      <c r="C1" s="130"/>
      <c r="D1" s="131"/>
      <c r="E1" s="132"/>
      <c r="F1" s="130"/>
      <c r="H1" s="133"/>
    </row>
    <row r="2" spans="1:8" s="129" customFormat="1" ht="16.5" thickBot="1">
      <c r="C2" s="130"/>
      <c r="D2" s="131"/>
      <c r="E2" s="132"/>
      <c r="F2" s="130"/>
      <c r="H2" s="133"/>
    </row>
    <row r="3" spans="1:8" s="129" customFormat="1" ht="19.5" thickBot="1">
      <c r="A3" s="134" t="s">
        <v>20</v>
      </c>
      <c r="B3" s="135"/>
      <c r="C3" s="135"/>
      <c r="D3" s="135"/>
      <c r="E3" s="135"/>
      <c r="F3" s="135"/>
      <c r="H3" s="133"/>
    </row>
    <row r="4" spans="1:8" s="129" customFormat="1" ht="15.75">
      <c r="A4" s="136"/>
      <c r="C4" s="130"/>
      <c r="D4" s="131"/>
      <c r="E4" s="132"/>
      <c r="F4" s="130"/>
      <c r="H4" s="133"/>
    </row>
    <row r="5" spans="1:8" s="138" customFormat="1" ht="15">
      <c r="A5" s="137"/>
      <c r="C5" s="139"/>
      <c r="D5" s="140"/>
      <c r="E5" s="141"/>
      <c r="F5" s="139"/>
      <c r="H5" s="142"/>
    </row>
    <row r="6" spans="1:8" s="138" customFormat="1" ht="60">
      <c r="A6" s="143" t="s">
        <v>21</v>
      </c>
      <c r="C6" s="139"/>
      <c r="D6" s="140"/>
      <c r="E6" s="141"/>
      <c r="F6" s="139"/>
      <c r="H6" s="142"/>
    </row>
    <row r="7" spans="1:8" s="138" customFormat="1" ht="28.5">
      <c r="A7" s="144" t="s">
        <v>22</v>
      </c>
      <c r="C7" s="139"/>
      <c r="D7" s="140"/>
      <c r="E7" s="141"/>
      <c r="F7" s="139"/>
      <c r="H7" s="142"/>
    </row>
    <row r="8" spans="1:8" s="138" customFormat="1" ht="15">
      <c r="A8" s="144"/>
      <c r="C8" s="139"/>
      <c r="D8" s="140"/>
      <c r="E8" s="141"/>
      <c r="F8" s="139"/>
      <c r="H8" s="142"/>
    </row>
    <row r="9" spans="1:8" s="138" customFormat="1" ht="30">
      <c r="A9" s="145" t="s">
        <v>23</v>
      </c>
      <c r="C9" s="139"/>
      <c r="D9" s="140"/>
      <c r="E9" s="141"/>
      <c r="F9" s="139"/>
      <c r="H9" s="142"/>
    </row>
    <row r="10" spans="1:8" s="138" customFormat="1" ht="60">
      <c r="A10" s="143" t="s">
        <v>24</v>
      </c>
      <c r="C10" s="139"/>
      <c r="D10" s="146"/>
      <c r="E10" s="141"/>
      <c r="F10" s="139"/>
      <c r="H10" s="142"/>
    </row>
    <row r="11" spans="1:8" s="138" customFormat="1" ht="15">
      <c r="A11" s="147"/>
      <c r="C11" s="139"/>
      <c r="D11" s="140"/>
      <c r="E11" s="141"/>
      <c r="F11" s="139"/>
      <c r="H11" s="142"/>
    </row>
    <row r="12" spans="1:8" s="138" customFormat="1" ht="30">
      <c r="A12" s="147" t="s">
        <v>25</v>
      </c>
      <c r="C12" s="139"/>
      <c r="D12" s="140"/>
      <c r="E12" s="141"/>
      <c r="F12" s="139"/>
      <c r="H12" s="142"/>
    </row>
    <row r="13" spans="1:8" s="138" customFormat="1" ht="30">
      <c r="A13" s="147" t="s">
        <v>26</v>
      </c>
      <c r="C13" s="139"/>
      <c r="D13" s="140"/>
      <c r="E13" s="141"/>
      <c r="F13" s="139"/>
      <c r="H13" s="142"/>
    </row>
    <row r="14" spans="1:8" s="138" customFormat="1" ht="15">
      <c r="A14" s="147"/>
      <c r="C14" s="139"/>
      <c r="D14" s="140"/>
      <c r="E14" s="141"/>
      <c r="F14" s="139"/>
      <c r="H14" s="142"/>
    </row>
    <row r="15" spans="1:8" s="138" customFormat="1" ht="45">
      <c r="A15" s="147" t="s">
        <v>27</v>
      </c>
      <c r="C15" s="139"/>
      <c r="D15" s="140"/>
      <c r="E15" s="141"/>
      <c r="F15" s="139"/>
      <c r="H15" s="142"/>
    </row>
    <row r="16" spans="1:8" s="138" customFormat="1" ht="30">
      <c r="A16" s="147" t="s">
        <v>28</v>
      </c>
      <c r="C16" s="139"/>
      <c r="D16" s="140"/>
      <c r="E16" s="141"/>
      <c r="F16" s="139"/>
      <c r="H16" s="142"/>
    </row>
    <row r="17" spans="1:8" s="138" customFormat="1" ht="15">
      <c r="C17" s="139"/>
      <c r="D17" s="140"/>
      <c r="E17" s="141"/>
      <c r="F17" s="139"/>
      <c r="H17" s="142"/>
    </row>
    <row r="18" spans="1:8" s="138" customFormat="1" ht="30">
      <c r="A18" s="147" t="s">
        <v>29</v>
      </c>
      <c r="C18" s="139"/>
      <c r="D18" s="140"/>
      <c r="E18" s="141"/>
      <c r="F18" s="139"/>
      <c r="H18" s="142"/>
    </row>
    <row r="19" spans="1:8" s="138" customFormat="1" ht="30">
      <c r="A19" s="147" t="s">
        <v>30</v>
      </c>
      <c r="C19" s="139"/>
      <c r="D19" s="140"/>
      <c r="E19" s="141"/>
      <c r="F19" s="139"/>
      <c r="H19" s="142"/>
    </row>
    <row r="20" spans="1:8" s="138" customFormat="1" ht="15">
      <c r="A20" s="147"/>
      <c r="C20" s="139"/>
      <c r="D20" s="140"/>
      <c r="E20" s="141"/>
      <c r="F20" s="139"/>
      <c r="H20" s="142"/>
    </row>
    <row r="21" spans="1:8" s="138" customFormat="1" ht="60">
      <c r="A21" s="147" t="s">
        <v>31</v>
      </c>
      <c r="C21" s="139"/>
      <c r="D21" s="140"/>
      <c r="E21" s="141"/>
      <c r="F21" s="139"/>
      <c r="H21" s="142"/>
    </row>
    <row r="22" spans="1:8" s="138" customFormat="1" ht="15">
      <c r="A22" s="147" t="s">
        <v>32</v>
      </c>
      <c r="C22" s="139"/>
      <c r="D22" s="140"/>
      <c r="E22" s="141"/>
      <c r="F22" s="139"/>
      <c r="H22" s="142"/>
    </row>
    <row r="23" spans="1:8" s="138" customFormat="1" ht="15">
      <c r="A23" s="147" t="s">
        <v>33</v>
      </c>
      <c r="C23" s="139"/>
      <c r="D23" s="140"/>
      <c r="E23" s="141"/>
      <c r="F23" s="139"/>
      <c r="H23" s="142"/>
    </row>
    <row r="24" spans="1:8" s="138" customFormat="1" ht="15">
      <c r="A24" s="147"/>
      <c r="C24" s="139"/>
      <c r="D24" s="140"/>
      <c r="E24" s="141"/>
      <c r="F24" s="139"/>
      <c r="H24" s="142"/>
    </row>
    <row r="25" spans="1:8" s="138" customFormat="1" ht="15">
      <c r="A25" s="143" t="s">
        <v>34</v>
      </c>
      <c r="C25" s="139"/>
      <c r="D25" s="140"/>
      <c r="E25" s="141"/>
      <c r="F25" s="139"/>
      <c r="H25" s="142"/>
    </row>
    <row r="26" spans="1:8" s="138" customFormat="1" ht="105">
      <c r="A26" s="147" t="s">
        <v>35</v>
      </c>
      <c r="C26" s="139"/>
      <c r="D26" s="140"/>
      <c r="E26" s="141"/>
      <c r="F26" s="139"/>
      <c r="H26" s="142"/>
    </row>
    <row r="27" spans="1:8" s="138" customFormat="1" ht="15">
      <c r="A27" s="147"/>
      <c r="C27" s="139"/>
      <c r="D27" s="140"/>
      <c r="E27" s="141"/>
      <c r="F27" s="139"/>
      <c r="H27" s="142"/>
    </row>
    <row r="28" spans="1:8" s="138" customFormat="1" ht="15">
      <c r="A28" s="143" t="s">
        <v>36</v>
      </c>
      <c r="C28" s="139"/>
      <c r="D28" s="140"/>
      <c r="E28" s="141"/>
      <c r="F28" s="139"/>
      <c r="H28" s="142"/>
    </row>
    <row r="29" spans="1:8" s="138" customFormat="1" ht="75">
      <c r="A29" s="147" t="s">
        <v>37</v>
      </c>
      <c r="C29" s="139"/>
      <c r="D29" s="140"/>
      <c r="E29" s="141"/>
      <c r="F29" s="139"/>
      <c r="H29" s="142"/>
    </row>
    <row r="30" spans="1:8" s="138" customFormat="1" ht="15">
      <c r="A30" s="147"/>
      <c r="C30" s="139"/>
      <c r="D30" s="140"/>
      <c r="E30" s="141"/>
      <c r="F30" s="139"/>
      <c r="H30" s="142"/>
    </row>
    <row r="31" spans="1:8" s="138" customFormat="1" ht="15">
      <c r="A31" s="143" t="s">
        <v>38</v>
      </c>
      <c r="C31" s="139"/>
      <c r="D31" s="140"/>
      <c r="E31" s="141"/>
      <c r="F31" s="139"/>
      <c r="H31" s="142"/>
    </row>
    <row r="32" spans="1:8" s="138" customFormat="1" ht="45">
      <c r="A32" s="147" t="s">
        <v>39</v>
      </c>
      <c r="C32" s="139"/>
      <c r="D32" s="140"/>
      <c r="E32" s="141"/>
      <c r="F32" s="139"/>
      <c r="H32" s="142"/>
    </row>
    <row r="33" spans="1:8" s="138" customFormat="1" ht="15">
      <c r="A33" s="147" t="s">
        <v>40</v>
      </c>
      <c r="C33" s="139"/>
      <c r="D33" s="140"/>
      <c r="E33" s="141"/>
      <c r="F33" s="139"/>
      <c r="H33" s="142"/>
    </row>
    <row r="34" spans="1:8" s="138" customFormat="1" ht="45">
      <c r="A34" s="147" t="s">
        <v>41</v>
      </c>
      <c r="C34" s="139"/>
      <c r="D34" s="140"/>
      <c r="E34" s="141"/>
      <c r="F34" s="139"/>
      <c r="H34" s="142"/>
    </row>
    <row r="35" spans="1:8" s="138" customFormat="1" ht="15">
      <c r="A35" s="147"/>
      <c r="C35" s="139"/>
      <c r="D35" s="140"/>
      <c r="E35" s="141"/>
      <c r="F35" s="139"/>
      <c r="H35" s="142"/>
    </row>
    <row r="36" spans="1:8" s="138" customFormat="1" ht="15">
      <c r="A36" s="143" t="s">
        <v>42</v>
      </c>
      <c r="C36" s="139"/>
      <c r="D36" s="140"/>
      <c r="E36" s="141"/>
      <c r="F36" s="139"/>
      <c r="H36" s="142"/>
    </row>
    <row r="37" spans="1:8" s="138" customFormat="1" ht="60">
      <c r="A37" s="147" t="s">
        <v>43</v>
      </c>
      <c r="C37" s="139"/>
      <c r="D37" s="140"/>
      <c r="E37" s="141"/>
      <c r="F37" s="139"/>
      <c r="H37" s="142"/>
    </row>
    <row r="38" spans="1:8" s="138" customFormat="1" ht="15">
      <c r="A38" s="147"/>
      <c r="C38" s="139"/>
      <c r="D38" s="140"/>
      <c r="E38" s="141"/>
      <c r="F38" s="139"/>
      <c r="H38" s="142"/>
    </row>
    <row r="39" spans="1:8" s="138" customFormat="1" ht="30">
      <c r="A39" s="147" t="s">
        <v>44</v>
      </c>
      <c r="C39" s="139"/>
      <c r="D39" s="140"/>
      <c r="E39" s="141"/>
      <c r="F39" s="139"/>
      <c r="H39" s="142"/>
    </row>
    <row r="40" spans="1:8" s="138" customFormat="1" ht="45">
      <c r="A40" s="147" t="s">
        <v>45</v>
      </c>
      <c r="C40" s="139"/>
      <c r="D40" s="140"/>
      <c r="E40" s="141"/>
      <c r="F40" s="139"/>
      <c r="H40" s="142"/>
    </row>
    <row r="41" spans="1:8" s="138" customFormat="1" ht="15">
      <c r="A41" s="147" t="s">
        <v>46</v>
      </c>
      <c r="C41" s="139"/>
      <c r="D41" s="140"/>
      <c r="E41" s="141"/>
      <c r="F41" s="139"/>
      <c r="H41" s="142"/>
    </row>
    <row r="42" spans="1:8" s="138" customFormat="1" ht="15">
      <c r="A42" s="147"/>
      <c r="C42" s="139"/>
      <c r="D42" s="140"/>
      <c r="E42" s="141"/>
      <c r="F42" s="139"/>
      <c r="H42" s="142"/>
    </row>
    <row r="43" spans="1:8" s="138" customFormat="1" ht="15">
      <c r="A43" s="143" t="s">
        <v>47</v>
      </c>
      <c r="C43" s="139"/>
      <c r="D43" s="140"/>
      <c r="E43" s="141"/>
      <c r="F43" s="139"/>
      <c r="H43" s="142"/>
    </row>
    <row r="44" spans="1:8" s="138" customFormat="1" ht="30">
      <c r="A44" s="143" t="s">
        <v>48</v>
      </c>
      <c r="C44" s="139"/>
      <c r="D44" s="140"/>
      <c r="E44" s="141"/>
      <c r="F44" s="139"/>
      <c r="H44" s="142"/>
    </row>
    <row r="45" spans="1:8" s="138" customFormat="1" ht="15">
      <c r="C45" s="139"/>
      <c r="D45" s="140"/>
      <c r="E45" s="141"/>
      <c r="F45" s="139"/>
      <c r="H45" s="142"/>
    </row>
    <row r="46" spans="1:8" s="138" customFormat="1" ht="15">
      <c r="A46" s="147" t="s">
        <v>49</v>
      </c>
      <c r="C46" s="139"/>
      <c r="D46" s="140"/>
      <c r="E46" s="141"/>
      <c r="F46" s="139"/>
      <c r="H46" s="142"/>
    </row>
    <row r="47" spans="1:8" s="138" customFormat="1" ht="15">
      <c r="A47" s="147" t="s">
        <v>50</v>
      </c>
      <c r="C47" s="139"/>
      <c r="D47" s="140"/>
      <c r="E47" s="141"/>
      <c r="F47" s="139"/>
      <c r="H47" s="142"/>
    </row>
    <row r="48" spans="1:8" s="138" customFormat="1" ht="15">
      <c r="A48" s="147" t="s">
        <v>51</v>
      </c>
      <c r="C48" s="139"/>
      <c r="D48" s="140"/>
      <c r="E48" s="141"/>
      <c r="F48" s="139"/>
      <c r="H48" s="142"/>
    </row>
    <row r="49" spans="1:8" s="138" customFormat="1" ht="15">
      <c r="A49" s="147" t="s">
        <v>52</v>
      </c>
      <c r="C49" s="139"/>
      <c r="D49" s="140"/>
      <c r="E49" s="141"/>
      <c r="F49" s="139"/>
      <c r="H49" s="142"/>
    </row>
    <row r="50" spans="1:8" s="138" customFormat="1" ht="15">
      <c r="A50" s="147" t="s">
        <v>53</v>
      </c>
      <c r="C50" s="139"/>
      <c r="D50" s="140"/>
      <c r="E50" s="141"/>
      <c r="F50" s="139"/>
      <c r="H50" s="142"/>
    </row>
    <row r="51" spans="1:8" s="138" customFormat="1" ht="15">
      <c r="A51" s="147" t="s">
        <v>54</v>
      </c>
      <c r="C51" s="139"/>
      <c r="D51" s="140"/>
      <c r="E51" s="141"/>
      <c r="F51" s="139"/>
      <c r="H51" s="142"/>
    </row>
    <row r="52" spans="1:8" s="138" customFormat="1" ht="15">
      <c r="A52" s="147" t="s">
        <v>55</v>
      </c>
      <c r="C52" s="139"/>
      <c r="D52" s="140"/>
      <c r="E52" s="141"/>
      <c r="F52" s="139"/>
      <c r="H52" s="142"/>
    </row>
    <row r="53" spans="1:8" s="138" customFormat="1" ht="15">
      <c r="A53" s="147" t="s">
        <v>56</v>
      </c>
      <c r="C53" s="139"/>
      <c r="D53" s="140"/>
      <c r="E53" s="141"/>
      <c r="F53" s="139"/>
      <c r="H53" s="142"/>
    </row>
    <row r="54" spans="1:8" s="138" customFormat="1" ht="15">
      <c r="A54" s="147" t="s">
        <v>57</v>
      </c>
      <c r="C54" s="139"/>
      <c r="D54" s="140"/>
      <c r="E54" s="141"/>
      <c r="F54" s="139"/>
      <c r="H54" s="142"/>
    </row>
    <row r="55" spans="1:8" s="138" customFormat="1" ht="15">
      <c r="A55" s="147" t="s">
        <v>58</v>
      </c>
      <c r="C55" s="139"/>
      <c r="D55" s="140"/>
      <c r="E55" s="141"/>
      <c r="F55" s="139"/>
      <c r="H55" s="142"/>
    </row>
    <row r="56" spans="1:8" s="138" customFormat="1" ht="15">
      <c r="A56" s="147" t="s">
        <v>59</v>
      </c>
      <c r="C56" s="139"/>
      <c r="D56" s="140"/>
      <c r="E56" s="141"/>
      <c r="F56" s="139"/>
      <c r="H56" s="142"/>
    </row>
    <row r="57" spans="1:8" s="138" customFormat="1" ht="15">
      <c r="A57" s="147" t="s">
        <v>60</v>
      </c>
      <c r="C57" s="139"/>
      <c r="D57" s="140"/>
      <c r="E57" s="141"/>
      <c r="F57" s="139"/>
      <c r="H57" s="142"/>
    </row>
    <row r="58" spans="1:8" s="138" customFormat="1" ht="15">
      <c r="A58" s="147" t="s">
        <v>61</v>
      </c>
      <c r="C58" s="139"/>
      <c r="D58" s="140"/>
      <c r="E58" s="141"/>
      <c r="F58" s="139"/>
      <c r="H58" s="142"/>
    </row>
    <row r="59" spans="1:8" s="138" customFormat="1" ht="30">
      <c r="A59" s="147" t="s">
        <v>62</v>
      </c>
      <c r="C59" s="139"/>
      <c r="D59" s="140"/>
      <c r="E59" s="141"/>
      <c r="F59" s="139"/>
      <c r="H59" s="142"/>
    </row>
    <row r="60" spans="1:8" s="138" customFormat="1" ht="15">
      <c r="A60" s="147" t="s">
        <v>63</v>
      </c>
      <c r="C60" s="139"/>
      <c r="D60" s="140"/>
      <c r="E60" s="141"/>
      <c r="F60" s="139"/>
      <c r="H60" s="142"/>
    </row>
    <row r="61" spans="1:8" s="138" customFormat="1" ht="15">
      <c r="A61" s="147" t="s">
        <v>64</v>
      </c>
      <c r="C61" s="139"/>
      <c r="D61" s="140"/>
      <c r="E61" s="141"/>
      <c r="F61" s="139"/>
      <c r="H61" s="142"/>
    </row>
    <row r="62" spans="1:8" s="138" customFormat="1" ht="45">
      <c r="A62" s="147" t="s">
        <v>65</v>
      </c>
      <c r="C62" s="139"/>
      <c r="D62" s="140"/>
      <c r="E62" s="141"/>
      <c r="F62" s="139"/>
      <c r="H62" s="142"/>
    </row>
    <row r="63" spans="1:8" s="138" customFormat="1" ht="15">
      <c r="A63" s="147"/>
      <c r="C63" s="139"/>
      <c r="D63" s="140"/>
      <c r="E63" s="141"/>
      <c r="F63" s="139"/>
      <c r="H63" s="142"/>
    </row>
    <row r="64" spans="1:8" s="138" customFormat="1" ht="15">
      <c r="A64" s="143" t="s">
        <v>66</v>
      </c>
      <c r="C64" s="139"/>
      <c r="D64" s="140"/>
      <c r="E64" s="141"/>
      <c r="F64" s="139"/>
      <c r="H64" s="142"/>
    </row>
    <row r="65" spans="1:8" s="138" customFormat="1" ht="45">
      <c r="A65" s="147" t="s">
        <v>67</v>
      </c>
      <c r="C65" s="139"/>
      <c r="D65" s="140"/>
      <c r="E65" s="141"/>
      <c r="F65" s="139"/>
      <c r="H65" s="142"/>
    </row>
    <row r="66" spans="1:8" s="138" customFormat="1" ht="15">
      <c r="A66" s="147"/>
      <c r="C66" s="139"/>
      <c r="D66" s="140"/>
      <c r="E66" s="141"/>
      <c r="F66" s="139"/>
      <c r="H66" s="142"/>
    </row>
    <row r="67" spans="1:8" s="138" customFormat="1" ht="15">
      <c r="A67" s="143" t="s">
        <v>68</v>
      </c>
      <c r="C67" s="139"/>
      <c r="D67" s="140"/>
      <c r="E67" s="141"/>
      <c r="F67" s="139"/>
      <c r="H67" s="142"/>
    </row>
    <row r="68" spans="1:8" s="138" customFormat="1" ht="29.25">
      <c r="A68" s="148" t="s">
        <v>69</v>
      </c>
      <c r="C68" s="139"/>
      <c r="D68" s="140"/>
      <c r="E68" s="141"/>
      <c r="F68" s="139"/>
      <c r="H68" s="142"/>
    </row>
    <row r="69" spans="1:8" s="138" customFormat="1" ht="15">
      <c r="A69" s="147"/>
      <c r="C69" s="139"/>
      <c r="D69" s="140"/>
      <c r="E69" s="141"/>
      <c r="F69" s="139"/>
      <c r="H69" s="142"/>
    </row>
    <row r="70" spans="1:8" s="138" customFormat="1" ht="43.5">
      <c r="A70" s="148" t="s">
        <v>70</v>
      </c>
      <c r="C70" s="139"/>
      <c r="D70" s="140"/>
      <c r="E70" s="141"/>
      <c r="F70" s="139"/>
      <c r="H70" s="142"/>
    </row>
    <row r="71" spans="1:8" s="138" customFormat="1" ht="15">
      <c r="A71" s="147"/>
      <c r="C71" s="139"/>
      <c r="D71" s="140"/>
      <c r="E71" s="141"/>
      <c r="F71" s="139"/>
      <c r="H71" s="142"/>
    </row>
    <row r="72" spans="1:8" s="138" customFormat="1" ht="15">
      <c r="A72" s="143" t="s">
        <v>71</v>
      </c>
      <c r="C72" s="139"/>
      <c r="D72" s="140"/>
      <c r="E72" s="141"/>
      <c r="F72" s="139"/>
      <c r="H72" s="142"/>
    </row>
    <row r="73" spans="1:8" s="138" customFormat="1" ht="30">
      <c r="A73" s="147" t="s">
        <v>72</v>
      </c>
      <c r="C73" s="139"/>
      <c r="D73" s="140"/>
      <c r="E73" s="141"/>
      <c r="F73" s="139"/>
      <c r="H73" s="142"/>
    </row>
    <row r="74" spans="1:8" s="138" customFormat="1" ht="15">
      <c r="A74" s="147"/>
      <c r="C74" s="139"/>
      <c r="D74" s="140"/>
      <c r="E74" s="141"/>
      <c r="F74" s="139"/>
      <c r="H74" s="142"/>
    </row>
    <row r="75" spans="1:8" s="138" customFormat="1" ht="15">
      <c r="A75" s="143" t="s">
        <v>73</v>
      </c>
      <c r="C75" s="139"/>
      <c r="D75" s="140"/>
      <c r="E75" s="141"/>
      <c r="F75" s="139"/>
      <c r="H75" s="142"/>
    </row>
    <row r="76" spans="1:8" s="138" customFormat="1" ht="60">
      <c r="A76" s="147" t="s">
        <v>74</v>
      </c>
      <c r="C76" s="139"/>
      <c r="D76" s="140"/>
      <c r="E76" s="141"/>
      <c r="F76" s="139"/>
      <c r="H76" s="142"/>
    </row>
    <row r="77" spans="1:8" s="138" customFormat="1" ht="45">
      <c r="A77" s="147" t="s">
        <v>75</v>
      </c>
      <c r="C77" s="139"/>
      <c r="D77" s="140"/>
      <c r="E77" s="141"/>
      <c r="F77" s="139"/>
      <c r="H77" s="142"/>
    </row>
    <row r="78" spans="1:8" s="138" customFormat="1" ht="15">
      <c r="A78" s="147"/>
      <c r="C78" s="139"/>
      <c r="D78" s="140"/>
      <c r="E78" s="141"/>
      <c r="F78" s="139"/>
      <c r="H78" s="142"/>
    </row>
    <row r="79" spans="1:8" s="138" customFormat="1" ht="45">
      <c r="A79" s="143" t="s">
        <v>76</v>
      </c>
      <c r="C79" s="139"/>
      <c r="D79" s="140"/>
      <c r="E79" s="141"/>
      <c r="F79" s="139"/>
      <c r="H79" s="142"/>
    </row>
    <row r="80" spans="1:8" s="138" customFormat="1" ht="15">
      <c r="C80" s="139"/>
      <c r="D80" s="140"/>
      <c r="E80" s="141"/>
      <c r="F80" s="139"/>
      <c r="H80" s="142"/>
    </row>
    <row r="81" spans="1:8" s="138" customFormat="1" ht="15">
      <c r="C81" s="139"/>
      <c r="D81" s="140"/>
      <c r="E81" s="141"/>
      <c r="F81" s="139"/>
      <c r="H81" s="142"/>
    </row>
    <row r="82" spans="1:8" s="138" customFormat="1" ht="15">
      <c r="A82" s="149" t="s">
        <v>77</v>
      </c>
      <c r="C82" s="139"/>
      <c r="D82" s="140"/>
      <c r="E82" s="141"/>
      <c r="F82" s="139"/>
      <c r="H82" s="142"/>
    </row>
    <row r="83" spans="1:8" s="138" customFormat="1" ht="15">
      <c r="C83" s="139"/>
      <c r="D83" s="140"/>
      <c r="E83" s="141"/>
      <c r="F83" s="139"/>
      <c r="H83" s="142"/>
    </row>
    <row r="84" spans="1:8" s="138" customFormat="1" ht="30">
      <c r="A84" s="147" t="s">
        <v>78</v>
      </c>
      <c r="C84" s="139"/>
      <c r="D84" s="140"/>
      <c r="E84" s="141"/>
      <c r="F84" s="139"/>
      <c r="H84" s="142"/>
    </row>
    <row r="85" spans="1:8" s="138" customFormat="1" ht="15">
      <c r="A85" s="147"/>
      <c r="C85" s="139"/>
      <c r="D85" s="140"/>
      <c r="E85" s="141"/>
      <c r="F85" s="139"/>
      <c r="H85" s="142"/>
    </row>
    <row r="86" spans="1:8" s="138" customFormat="1" ht="30">
      <c r="A86" s="147" t="s">
        <v>79</v>
      </c>
      <c r="C86" s="139"/>
      <c r="D86" s="140"/>
      <c r="E86" s="141"/>
      <c r="F86" s="139"/>
      <c r="H86" s="142"/>
    </row>
    <row r="87" spans="1:8" s="138" customFormat="1" ht="15">
      <c r="A87" s="147"/>
      <c r="C87" s="139"/>
      <c r="D87" s="140"/>
      <c r="E87" s="141"/>
      <c r="F87" s="139"/>
      <c r="H87" s="142"/>
    </row>
    <row r="88" spans="1:8" s="138" customFormat="1" ht="30">
      <c r="A88" s="147" t="s">
        <v>80</v>
      </c>
      <c r="C88" s="139"/>
      <c r="D88" s="140"/>
      <c r="E88" s="141"/>
      <c r="F88" s="139"/>
      <c r="H88" s="142"/>
    </row>
    <row r="89" spans="1:8" s="138" customFormat="1" ht="15">
      <c r="A89" s="147"/>
      <c r="C89" s="139"/>
      <c r="D89" s="140"/>
      <c r="E89" s="141"/>
      <c r="F89" s="139"/>
      <c r="H89" s="142"/>
    </row>
    <row r="90" spans="1:8" s="138" customFormat="1" ht="30">
      <c r="A90" s="147" t="s">
        <v>81</v>
      </c>
      <c r="C90" s="139"/>
      <c r="D90" s="140"/>
      <c r="E90" s="141"/>
      <c r="F90" s="139"/>
      <c r="H90" s="142"/>
    </row>
    <row r="91" spans="1:8" s="138" customFormat="1" ht="30">
      <c r="A91" s="147" t="s">
        <v>82</v>
      </c>
      <c r="C91" s="139"/>
      <c r="D91" s="140"/>
      <c r="E91" s="141"/>
      <c r="F91" s="139"/>
      <c r="H91" s="142"/>
    </row>
    <row r="92" spans="1:8" s="138" customFormat="1" ht="15">
      <c r="C92" s="139"/>
      <c r="D92" s="140"/>
      <c r="E92" s="141"/>
      <c r="F92" s="139"/>
      <c r="H92" s="142"/>
    </row>
    <row r="93" spans="1:8" s="138" customFormat="1" ht="60">
      <c r="A93" s="147" t="s">
        <v>83</v>
      </c>
      <c r="C93" s="139"/>
      <c r="D93" s="140"/>
      <c r="E93" s="141"/>
      <c r="F93" s="139"/>
      <c r="H93" s="142"/>
    </row>
    <row r="94" spans="1:8" s="138" customFormat="1" ht="15">
      <c r="A94" s="147"/>
      <c r="C94" s="139"/>
      <c r="D94" s="140"/>
      <c r="E94" s="141"/>
      <c r="F94" s="139"/>
      <c r="H94" s="142"/>
    </row>
    <row r="95" spans="1:8" s="138" customFormat="1" ht="60">
      <c r="A95" s="147" t="s">
        <v>84</v>
      </c>
      <c r="C95" s="139"/>
      <c r="D95" s="140"/>
      <c r="E95" s="141"/>
      <c r="F95" s="139"/>
      <c r="H95" s="142"/>
    </row>
    <row r="96" spans="1:8" s="138" customFormat="1" ht="30">
      <c r="A96" s="147" t="s">
        <v>85</v>
      </c>
      <c r="C96" s="139"/>
      <c r="D96" s="140"/>
      <c r="E96" s="141"/>
      <c r="F96" s="139"/>
      <c r="H96" s="142"/>
    </row>
    <row r="97" spans="1:8" s="138" customFormat="1" ht="15">
      <c r="A97" s="147"/>
      <c r="C97" s="139"/>
      <c r="D97" s="140"/>
      <c r="E97" s="141"/>
      <c r="F97" s="139"/>
      <c r="H97" s="142"/>
    </row>
    <row r="98" spans="1:8" s="138" customFormat="1" ht="45">
      <c r="A98" s="147" t="s">
        <v>86</v>
      </c>
      <c r="C98" s="139"/>
      <c r="D98" s="140"/>
      <c r="E98" s="141"/>
      <c r="F98" s="139"/>
      <c r="H98" s="142"/>
    </row>
    <row r="99" spans="1:8" s="138" customFormat="1" ht="15">
      <c r="C99" s="139"/>
      <c r="D99" s="140"/>
      <c r="E99" s="141"/>
      <c r="F99" s="139"/>
      <c r="H99" s="142"/>
    </row>
    <row r="100" spans="1:8" s="138" customFormat="1" ht="60">
      <c r="A100" s="147" t="s">
        <v>87</v>
      </c>
      <c r="C100" s="139"/>
      <c r="D100" s="140"/>
      <c r="E100" s="141"/>
      <c r="F100" s="139"/>
      <c r="H100" s="142"/>
    </row>
    <row r="101" spans="1:8" s="138" customFormat="1" ht="15">
      <c r="A101" s="147"/>
      <c r="C101" s="139"/>
      <c r="D101" s="140"/>
      <c r="E101" s="141"/>
      <c r="F101" s="139"/>
      <c r="H101" s="142"/>
    </row>
    <row r="102" spans="1:8" s="138" customFormat="1" ht="60">
      <c r="A102" s="147" t="s">
        <v>88</v>
      </c>
      <c r="C102" s="139"/>
      <c r="D102" s="140"/>
      <c r="E102" s="141"/>
      <c r="F102" s="139"/>
      <c r="H102" s="142"/>
    </row>
    <row r="103" spans="1:8" s="138" customFormat="1" ht="15">
      <c r="A103" s="147"/>
      <c r="C103" s="139"/>
      <c r="D103" s="140"/>
      <c r="E103" s="141"/>
      <c r="F103" s="139"/>
      <c r="H103" s="142"/>
    </row>
    <row r="104" spans="1:8" s="138" customFormat="1" ht="45">
      <c r="A104" s="147" t="s">
        <v>89</v>
      </c>
      <c r="C104" s="139"/>
      <c r="D104" s="140"/>
      <c r="E104" s="141"/>
      <c r="F104" s="139"/>
      <c r="H104" s="142"/>
    </row>
    <row r="105" spans="1:8" s="138" customFormat="1" ht="15">
      <c r="A105" s="147"/>
      <c r="C105" s="139"/>
      <c r="D105" s="140"/>
      <c r="E105" s="141"/>
      <c r="F105" s="139"/>
      <c r="H105" s="142"/>
    </row>
    <row r="106" spans="1:8" s="138" customFormat="1" ht="30">
      <c r="A106" s="147" t="s">
        <v>90</v>
      </c>
      <c r="C106" s="139"/>
      <c r="D106" s="140"/>
      <c r="E106" s="141"/>
      <c r="F106" s="139"/>
      <c r="H106" s="142"/>
    </row>
    <row r="107" spans="1:8" s="138" customFormat="1" ht="15">
      <c r="A107" s="147" t="s">
        <v>91</v>
      </c>
      <c r="C107" s="139"/>
      <c r="D107" s="140"/>
      <c r="E107" s="141"/>
      <c r="F107" s="139"/>
      <c r="H107" s="142"/>
    </row>
    <row r="108" spans="1:8" s="138" customFormat="1" ht="15">
      <c r="C108" s="139"/>
      <c r="D108" s="140"/>
      <c r="E108" s="141"/>
      <c r="F108" s="139"/>
      <c r="H108" s="142"/>
    </row>
    <row r="109" spans="1:8" s="138" customFormat="1" ht="15">
      <c r="A109" s="143" t="s">
        <v>92</v>
      </c>
      <c r="C109" s="139"/>
      <c r="D109" s="140"/>
      <c r="E109" s="141"/>
      <c r="F109" s="139"/>
      <c r="H109" s="142"/>
    </row>
    <row r="110" spans="1:8" s="138" customFormat="1" ht="15">
      <c r="A110" s="147"/>
      <c r="C110" s="139"/>
      <c r="D110" s="140"/>
      <c r="E110" s="141"/>
      <c r="F110" s="139"/>
      <c r="H110" s="142"/>
    </row>
    <row r="111" spans="1:8" s="138" customFormat="1" ht="15">
      <c r="A111" s="143" t="s">
        <v>93</v>
      </c>
      <c r="C111" s="139"/>
      <c r="D111" s="140"/>
      <c r="E111" s="141"/>
      <c r="F111" s="139"/>
      <c r="H111" s="142"/>
    </row>
    <row r="112" spans="1:8" s="138" customFormat="1" ht="15">
      <c r="A112" s="147" t="s">
        <v>94</v>
      </c>
      <c r="C112" s="139"/>
      <c r="D112" s="140"/>
      <c r="E112" s="141"/>
      <c r="F112" s="139"/>
      <c r="H112" s="142"/>
    </row>
    <row r="113" spans="1:8" s="138" customFormat="1" ht="15">
      <c r="A113" s="147" t="s">
        <v>95</v>
      </c>
      <c r="C113" s="139"/>
      <c r="D113" s="140"/>
      <c r="E113" s="141"/>
      <c r="F113" s="139"/>
      <c r="H113" s="142"/>
    </row>
    <row r="114" spans="1:8" s="138" customFormat="1" ht="15">
      <c r="A114" s="147" t="s">
        <v>96</v>
      </c>
      <c r="C114" s="139"/>
      <c r="D114" s="140"/>
      <c r="E114" s="141"/>
      <c r="F114" s="139"/>
      <c r="H114" s="142"/>
    </row>
    <row r="115" spans="1:8" s="138" customFormat="1" ht="15">
      <c r="A115" s="147" t="s">
        <v>97</v>
      </c>
      <c r="C115" s="139"/>
      <c r="D115" s="140"/>
      <c r="E115" s="141"/>
      <c r="F115" s="139"/>
      <c r="H115" s="142"/>
    </row>
    <row r="116" spans="1:8" s="138" customFormat="1" ht="15">
      <c r="A116" s="147" t="s">
        <v>98</v>
      </c>
      <c r="C116" s="139"/>
      <c r="D116" s="140"/>
      <c r="E116" s="141"/>
      <c r="F116" s="139"/>
      <c r="H116" s="142"/>
    </row>
    <row r="117" spans="1:8" s="138" customFormat="1" ht="15">
      <c r="A117" s="147" t="s">
        <v>99</v>
      </c>
      <c r="C117" s="139"/>
      <c r="D117" s="140"/>
      <c r="E117" s="141"/>
      <c r="F117" s="139"/>
      <c r="H117" s="142"/>
    </row>
    <row r="118" spans="1:8" s="138" customFormat="1" ht="15">
      <c r="A118" s="147" t="s">
        <v>100</v>
      </c>
      <c r="C118" s="139"/>
      <c r="D118" s="140"/>
      <c r="E118" s="141"/>
      <c r="F118" s="139"/>
      <c r="H118" s="142"/>
    </row>
    <row r="119" spans="1:8" s="138" customFormat="1" ht="15">
      <c r="A119" s="147" t="s">
        <v>101</v>
      </c>
      <c r="C119" s="139"/>
      <c r="D119" s="140"/>
      <c r="E119" s="141"/>
      <c r="F119" s="139"/>
      <c r="H119" s="142"/>
    </row>
    <row r="120" spans="1:8" s="138" customFormat="1" ht="15">
      <c r="A120" s="147" t="s">
        <v>102</v>
      </c>
      <c r="C120" s="139"/>
      <c r="D120" s="140"/>
      <c r="E120" s="141"/>
      <c r="F120" s="139"/>
      <c r="H120" s="142"/>
    </row>
    <row r="121" spans="1:8" s="138" customFormat="1" ht="15">
      <c r="A121" s="147" t="s">
        <v>103</v>
      </c>
      <c r="C121" s="139"/>
      <c r="D121" s="140"/>
      <c r="E121" s="141"/>
      <c r="F121" s="139"/>
      <c r="H121" s="142"/>
    </row>
    <row r="122" spans="1:8" s="138" customFormat="1" ht="15">
      <c r="A122" s="147"/>
      <c r="C122" s="139"/>
      <c r="D122" s="140"/>
      <c r="E122" s="141"/>
      <c r="F122" s="139"/>
      <c r="H122" s="142"/>
    </row>
    <row r="123" spans="1:8" s="138" customFormat="1" ht="15">
      <c r="A123" s="143" t="s">
        <v>104</v>
      </c>
      <c r="C123" s="139"/>
      <c r="D123" s="140"/>
      <c r="E123" s="141"/>
      <c r="F123" s="139"/>
      <c r="H123" s="142"/>
    </row>
    <row r="124" spans="1:8" s="138" customFormat="1" ht="15">
      <c r="A124" s="147" t="s">
        <v>105</v>
      </c>
      <c r="C124" s="139"/>
      <c r="D124" s="140"/>
      <c r="E124" s="141"/>
      <c r="F124" s="139"/>
      <c r="H124" s="142"/>
    </row>
    <row r="125" spans="1:8" s="138" customFormat="1" ht="15">
      <c r="C125" s="139"/>
      <c r="D125" s="140"/>
      <c r="E125" s="141"/>
      <c r="F125" s="139"/>
      <c r="H125" s="142"/>
    </row>
    <row r="126" spans="1:8" s="138" customFormat="1" ht="15">
      <c r="C126" s="139"/>
      <c r="D126" s="140"/>
      <c r="E126" s="141"/>
      <c r="F126" s="139"/>
      <c r="H126" s="142"/>
    </row>
    <row r="127" spans="1:8" s="138" customFormat="1" ht="15">
      <c r="A127" s="149" t="s">
        <v>106</v>
      </c>
      <c r="C127" s="139"/>
      <c r="D127" s="140"/>
      <c r="E127" s="141"/>
      <c r="F127" s="139"/>
      <c r="H127" s="142"/>
    </row>
    <row r="128" spans="1:8" s="138" customFormat="1" ht="15">
      <c r="A128" s="143"/>
      <c r="C128" s="139"/>
      <c r="D128" s="140"/>
      <c r="E128" s="141"/>
      <c r="F128" s="139"/>
      <c r="H128" s="142"/>
    </row>
    <row r="129" spans="1:8" s="138" customFormat="1" ht="45">
      <c r="A129" s="143" t="s">
        <v>107</v>
      </c>
      <c r="C129" s="139"/>
      <c r="D129" s="140"/>
      <c r="E129" s="141"/>
      <c r="F129" s="139"/>
      <c r="H129" s="142"/>
    </row>
    <row r="130" spans="1:8" s="138" customFormat="1" ht="15">
      <c r="A130" s="147"/>
      <c r="C130" s="139"/>
      <c r="D130" s="140"/>
      <c r="E130" s="141"/>
      <c r="F130" s="139"/>
      <c r="H130" s="142"/>
    </row>
    <row r="131" spans="1:8" s="138" customFormat="1" ht="15">
      <c r="A131" s="143" t="s">
        <v>108</v>
      </c>
      <c r="C131" s="139"/>
      <c r="D131" s="140"/>
      <c r="E131" s="141"/>
      <c r="F131" s="139"/>
      <c r="H131" s="142"/>
    </row>
    <row r="132" spans="1:8" s="138" customFormat="1" ht="15">
      <c r="C132" s="139"/>
      <c r="D132" s="140"/>
      <c r="E132" s="141"/>
      <c r="F132" s="139"/>
      <c r="H132" s="142"/>
    </row>
    <row r="133" spans="1:8" s="138" customFormat="1" ht="30">
      <c r="A133" s="147" t="s">
        <v>109</v>
      </c>
      <c r="C133" s="139"/>
      <c r="D133" s="140"/>
      <c r="E133" s="141"/>
      <c r="F133" s="139"/>
      <c r="H133" s="142"/>
    </row>
    <row r="134" spans="1:8" s="138" customFormat="1" ht="15">
      <c r="A134" s="147"/>
      <c r="C134" s="139"/>
      <c r="D134" s="140"/>
      <c r="E134" s="141"/>
      <c r="F134" s="139"/>
      <c r="H134" s="142"/>
    </row>
    <row r="135" spans="1:8" s="138" customFormat="1" ht="30">
      <c r="A135" s="147" t="s">
        <v>110</v>
      </c>
      <c r="C135" s="139"/>
      <c r="D135" s="140"/>
      <c r="E135" s="141"/>
      <c r="F135" s="139"/>
      <c r="H135" s="142"/>
    </row>
    <row r="136" spans="1:8" s="138" customFormat="1" ht="15">
      <c r="A136" s="147"/>
      <c r="C136" s="139"/>
      <c r="D136" s="140"/>
      <c r="E136" s="141"/>
      <c r="F136" s="139"/>
      <c r="H136" s="142"/>
    </row>
    <row r="137" spans="1:8" s="138" customFormat="1" ht="45">
      <c r="A137" s="147" t="s">
        <v>111</v>
      </c>
      <c r="C137" s="139"/>
      <c r="D137" s="140"/>
      <c r="E137" s="141"/>
      <c r="F137" s="139"/>
      <c r="H137" s="142"/>
    </row>
    <row r="138" spans="1:8" s="138" customFormat="1" ht="15">
      <c r="A138" s="147"/>
      <c r="C138" s="139"/>
      <c r="D138" s="140"/>
      <c r="E138" s="141"/>
      <c r="F138" s="139"/>
      <c r="H138" s="142"/>
    </row>
    <row r="139" spans="1:8" s="138" customFormat="1" ht="45">
      <c r="A139" s="147" t="s">
        <v>112</v>
      </c>
      <c r="C139" s="139"/>
      <c r="D139" s="140"/>
      <c r="E139" s="141"/>
      <c r="F139" s="139"/>
      <c r="H139" s="142"/>
    </row>
    <row r="140" spans="1:8" s="138" customFormat="1" ht="15">
      <c r="A140" s="147"/>
      <c r="C140" s="139"/>
      <c r="D140" s="140"/>
      <c r="E140" s="141"/>
      <c r="F140" s="139"/>
      <c r="H140" s="142"/>
    </row>
    <row r="141" spans="1:8" s="138" customFormat="1" ht="60">
      <c r="A141" s="147" t="s">
        <v>113</v>
      </c>
      <c r="C141" s="139"/>
      <c r="D141" s="140"/>
      <c r="E141" s="141"/>
      <c r="F141" s="139"/>
      <c r="H141" s="142"/>
    </row>
    <row r="142" spans="1:8" s="138" customFormat="1" ht="15">
      <c r="A142" s="147"/>
      <c r="C142" s="139"/>
      <c r="D142" s="140"/>
      <c r="E142" s="141"/>
      <c r="F142" s="139"/>
      <c r="H142" s="142"/>
    </row>
    <row r="143" spans="1:8" s="138" customFormat="1" ht="60">
      <c r="A143" s="147" t="s">
        <v>114</v>
      </c>
      <c r="C143" s="139"/>
      <c r="D143" s="140"/>
      <c r="E143" s="141"/>
      <c r="F143" s="139"/>
      <c r="H143" s="142"/>
    </row>
    <row r="144" spans="1:8" s="138" customFormat="1" ht="15">
      <c r="A144" s="147"/>
      <c r="C144" s="139"/>
      <c r="D144" s="140"/>
      <c r="E144" s="141"/>
      <c r="F144" s="139"/>
      <c r="H144" s="142"/>
    </row>
    <row r="145" spans="1:8" s="138" customFormat="1" ht="45">
      <c r="A145" s="147" t="s">
        <v>115</v>
      </c>
      <c r="C145" s="139"/>
      <c r="D145" s="140"/>
      <c r="E145" s="141"/>
      <c r="F145" s="139"/>
      <c r="H145" s="142"/>
    </row>
    <row r="146" spans="1:8" s="138" customFormat="1" ht="15">
      <c r="C146" s="139"/>
      <c r="D146" s="140"/>
      <c r="E146" s="141"/>
      <c r="F146" s="139"/>
      <c r="H146" s="142"/>
    </row>
    <row r="147" spans="1:8" s="138" customFormat="1" ht="42.75">
      <c r="A147" s="148" t="s">
        <v>116</v>
      </c>
      <c r="C147" s="139"/>
      <c r="D147" s="140"/>
      <c r="E147" s="141"/>
      <c r="F147" s="139"/>
      <c r="H147" s="142"/>
    </row>
    <row r="148" spans="1:8" s="138" customFormat="1" ht="30">
      <c r="A148" s="147" t="s">
        <v>117</v>
      </c>
      <c r="C148" s="139"/>
      <c r="D148" s="140"/>
      <c r="E148" s="141"/>
      <c r="F148" s="139"/>
      <c r="H148" s="142"/>
    </row>
    <row r="149" spans="1:8" s="138" customFormat="1" ht="15">
      <c r="A149" s="147"/>
      <c r="C149" s="139"/>
      <c r="D149" s="140"/>
      <c r="E149" s="141"/>
      <c r="F149" s="139"/>
      <c r="H149" s="142"/>
    </row>
    <row r="150" spans="1:8" s="138" customFormat="1" ht="15">
      <c r="A150" s="147" t="s">
        <v>118</v>
      </c>
      <c r="C150" s="139"/>
      <c r="D150" s="140"/>
      <c r="E150" s="141"/>
      <c r="F150" s="139"/>
      <c r="H150" s="142"/>
    </row>
    <row r="151" spans="1:8" s="138" customFormat="1" ht="15">
      <c r="A151" s="143" t="s">
        <v>92</v>
      </c>
      <c r="C151" s="139"/>
      <c r="D151" s="140"/>
      <c r="E151" s="141"/>
      <c r="F151" s="139"/>
      <c r="H151" s="142"/>
    </row>
    <row r="152" spans="1:8" s="138" customFormat="1" ht="15">
      <c r="C152" s="139"/>
      <c r="D152" s="140"/>
      <c r="E152" s="141"/>
      <c r="F152" s="139"/>
      <c r="H152" s="142"/>
    </row>
    <row r="153" spans="1:8" s="138" customFormat="1" ht="15">
      <c r="A153" s="143" t="s">
        <v>119</v>
      </c>
      <c r="C153" s="139"/>
      <c r="D153" s="140"/>
      <c r="E153" s="141"/>
      <c r="F153" s="139"/>
      <c r="H153" s="142"/>
    </row>
    <row r="154" spans="1:8" s="138" customFormat="1" ht="15">
      <c r="A154" s="147" t="s">
        <v>120</v>
      </c>
      <c r="C154" s="139"/>
      <c r="D154" s="140"/>
      <c r="E154" s="141"/>
      <c r="F154" s="139"/>
      <c r="H154" s="142"/>
    </row>
    <row r="155" spans="1:8" s="138" customFormat="1" ht="15">
      <c r="A155" s="147" t="s">
        <v>121</v>
      </c>
      <c r="C155" s="139"/>
      <c r="D155" s="140"/>
      <c r="E155" s="141"/>
      <c r="F155" s="139"/>
      <c r="H155" s="142"/>
    </row>
    <row r="156" spans="1:8" s="138" customFormat="1" ht="15">
      <c r="A156" s="147" t="s">
        <v>122</v>
      </c>
      <c r="C156" s="139"/>
      <c r="D156" s="140"/>
      <c r="E156" s="141"/>
      <c r="F156" s="139"/>
      <c r="H156" s="142"/>
    </row>
    <row r="157" spans="1:8" s="138" customFormat="1" ht="15">
      <c r="A157" s="147" t="s">
        <v>123</v>
      </c>
      <c r="C157" s="139"/>
      <c r="D157" s="140"/>
      <c r="E157" s="141"/>
      <c r="F157" s="139"/>
      <c r="H157" s="142"/>
    </row>
    <row r="158" spans="1:8" s="138" customFormat="1" ht="15">
      <c r="A158" s="147" t="s">
        <v>124</v>
      </c>
      <c r="C158" s="139"/>
      <c r="D158" s="140"/>
      <c r="E158" s="141"/>
      <c r="F158" s="139"/>
      <c r="H158" s="142"/>
    </row>
    <row r="159" spans="1:8" s="138" customFormat="1" ht="15">
      <c r="A159" s="147" t="s">
        <v>125</v>
      </c>
      <c r="C159" s="139"/>
      <c r="D159" s="140"/>
      <c r="E159" s="141"/>
      <c r="F159" s="139"/>
      <c r="H159" s="142"/>
    </row>
    <row r="160" spans="1:8" s="138" customFormat="1" ht="15">
      <c r="A160" s="147" t="s">
        <v>126</v>
      </c>
      <c r="C160" s="139"/>
      <c r="D160" s="140"/>
      <c r="E160" s="141"/>
      <c r="F160" s="139"/>
      <c r="H160" s="142"/>
    </row>
    <row r="161" spans="1:8" s="138" customFormat="1" ht="15">
      <c r="A161" s="147" t="s">
        <v>127</v>
      </c>
      <c r="C161" s="139"/>
      <c r="D161" s="140"/>
      <c r="E161" s="141"/>
      <c r="F161" s="139"/>
      <c r="H161" s="142"/>
    </row>
    <row r="162" spans="1:8" s="138" customFormat="1" ht="15">
      <c r="A162" s="147" t="s">
        <v>128</v>
      </c>
      <c r="C162" s="139"/>
      <c r="D162" s="140"/>
      <c r="E162" s="141"/>
      <c r="F162" s="139"/>
      <c r="H162" s="142"/>
    </row>
    <row r="163" spans="1:8" s="138" customFormat="1" ht="15">
      <c r="A163" s="147" t="s">
        <v>129</v>
      </c>
      <c r="C163" s="139"/>
      <c r="D163" s="140"/>
      <c r="E163" s="141"/>
      <c r="F163" s="139"/>
      <c r="H163" s="142"/>
    </row>
    <row r="164" spans="1:8" s="138" customFormat="1" ht="15">
      <c r="A164" s="147" t="s">
        <v>130</v>
      </c>
      <c r="C164" s="139"/>
      <c r="D164" s="140"/>
      <c r="E164" s="141"/>
      <c r="F164" s="139"/>
      <c r="H164" s="142"/>
    </row>
    <row r="165" spans="1:8" s="138" customFormat="1" ht="15">
      <c r="A165" s="147" t="s">
        <v>131</v>
      </c>
      <c r="C165" s="139"/>
      <c r="D165" s="140"/>
      <c r="E165" s="141"/>
      <c r="F165" s="139"/>
      <c r="H165" s="142"/>
    </row>
    <row r="166" spans="1:8" s="138" customFormat="1" ht="15">
      <c r="A166" s="147" t="s">
        <v>132</v>
      </c>
      <c r="C166" s="139"/>
      <c r="D166" s="140"/>
      <c r="E166" s="141"/>
      <c r="F166" s="139"/>
      <c r="H166" s="142"/>
    </row>
    <row r="167" spans="1:8" s="138" customFormat="1" ht="15">
      <c r="A167" s="147" t="s">
        <v>133</v>
      </c>
      <c r="C167" s="139"/>
      <c r="D167" s="140"/>
      <c r="E167" s="141"/>
      <c r="F167" s="139"/>
      <c r="H167" s="142"/>
    </row>
    <row r="168" spans="1:8" s="138" customFormat="1" ht="15">
      <c r="A168" s="147"/>
      <c r="C168" s="139"/>
      <c r="D168" s="140"/>
      <c r="E168" s="141"/>
      <c r="F168" s="139"/>
      <c r="H168" s="142"/>
    </row>
    <row r="169" spans="1:8" s="138" customFormat="1" ht="15">
      <c r="A169" s="147" t="s">
        <v>134</v>
      </c>
      <c r="C169" s="139"/>
      <c r="D169" s="140"/>
      <c r="E169" s="141"/>
      <c r="F169" s="139"/>
      <c r="H169" s="142"/>
    </row>
    <row r="170" spans="1:8" s="138" customFormat="1" ht="15">
      <c r="C170" s="139"/>
      <c r="D170" s="140"/>
      <c r="E170" s="141"/>
      <c r="F170" s="139"/>
      <c r="H170" s="142"/>
    </row>
    <row r="171" spans="1:8" s="138" customFormat="1" ht="15">
      <c r="C171" s="139"/>
      <c r="D171" s="140"/>
      <c r="E171" s="141"/>
      <c r="F171" s="139"/>
      <c r="H171" s="142"/>
    </row>
    <row r="172" spans="1:8" s="138" customFormat="1" ht="15">
      <c r="A172" s="149" t="s">
        <v>135</v>
      </c>
      <c r="C172" s="139"/>
      <c r="D172" s="140"/>
      <c r="E172" s="141"/>
      <c r="F172" s="139"/>
      <c r="H172" s="142"/>
    </row>
    <row r="173" spans="1:8" s="138" customFormat="1" ht="15">
      <c r="A173" s="147"/>
      <c r="C173" s="139"/>
      <c r="D173" s="140"/>
      <c r="E173" s="141"/>
      <c r="F173" s="139"/>
      <c r="H173" s="142"/>
    </row>
    <row r="174" spans="1:8" s="138" customFormat="1" ht="15">
      <c r="C174" s="139"/>
      <c r="D174" s="140"/>
      <c r="E174" s="141"/>
      <c r="F174" s="139"/>
      <c r="H174" s="142"/>
    </row>
    <row r="175" spans="1:8" s="138" customFormat="1" ht="105">
      <c r="A175" s="147" t="s">
        <v>136</v>
      </c>
      <c r="C175" s="139"/>
      <c r="D175" s="140"/>
      <c r="E175" s="141"/>
      <c r="F175" s="139"/>
      <c r="H175" s="142"/>
    </row>
    <row r="176" spans="1:8" s="138" customFormat="1" ht="15">
      <c r="A176" s="143" t="s">
        <v>92</v>
      </c>
      <c r="C176" s="139"/>
      <c r="D176" s="140"/>
      <c r="E176" s="141"/>
      <c r="F176" s="139"/>
      <c r="H176" s="142"/>
    </row>
    <row r="177" spans="1:8" s="138" customFormat="1" ht="15">
      <c r="A177" s="147"/>
      <c r="C177" s="139"/>
      <c r="D177" s="140"/>
      <c r="E177" s="141"/>
      <c r="F177" s="139"/>
      <c r="H177" s="142"/>
    </row>
    <row r="178" spans="1:8" s="138" customFormat="1" ht="15">
      <c r="A178" s="143" t="s">
        <v>137</v>
      </c>
      <c r="C178" s="139"/>
      <c r="D178" s="140"/>
      <c r="E178" s="141"/>
      <c r="F178" s="139"/>
      <c r="H178" s="142"/>
    </row>
    <row r="179" spans="1:8" s="138" customFormat="1" ht="15">
      <c r="A179" s="147" t="s">
        <v>138</v>
      </c>
      <c r="C179" s="139"/>
      <c r="D179" s="140"/>
      <c r="E179" s="141"/>
      <c r="F179" s="139"/>
      <c r="H179" s="142"/>
    </row>
    <row r="180" spans="1:8" s="138" customFormat="1" ht="15">
      <c r="A180" s="147" t="s">
        <v>139</v>
      </c>
      <c r="C180" s="139"/>
      <c r="D180" s="140"/>
      <c r="E180" s="141"/>
      <c r="F180" s="139"/>
      <c r="H180" s="142"/>
    </row>
    <row r="181" spans="1:8" s="138" customFormat="1" ht="15">
      <c r="A181" s="147" t="s">
        <v>140</v>
      </c>
      <c r="C181" s="139"/>
      <c r="D181" s="140"/>
      <c r="E181" s="141"/>
      <c r="F181" s="139"/>
      <c r="H181" s="142"/>
    </row>
    <row r="182" spans="1:8" s="138" customFormat="1" ht="15">
      <c r="A182" s="147" t="s">
        <v>141</v>
      </c>
      <c r="C182" s="139"/>
      <c r="D182" s="140"/>
      <c r="E182" s="141"/>
      <c r="F182" s="139"/>
      <c r="H182" s="142"/>
    </row>
    <row r="183" spans="1:8" s="138" customFormat="1" ht="15">
      <c r="A183" s="147" t="s">
        <v>142</v>
      </c>
      <c r="C183" s="139"/>
      <c r="D183" s="140"/>
      <c r="E183" s="141"/>
      <c r="F183" s="139"/>
      <c r="H183" s="142"/>
    </row>
    <row r="184" spans="1:8" s="138" customFormat="1" ht="15">
      <c r="A184" s="147" t="s">
        <v>143</v>
      </c>
      <c r="C184" s="139"/>
      <c r="D184" s="140"/>
      <c r="E184" s="141"/>
      <c r="F184" s="139"/>
      <c r="H184" s="142"/>
    </row>
    <row r="185" spans="1:8" s="138" customFormat="1" ht="15">
      <c r="A185" s="147" t="s">
        <v>128</v>
      </c>
      <c r="C185" s="139"/>
      <c r="D185" s="140"/>
      <c r="E185" s="141"/>
      <c r="F185" s="139"/>
      <c r="H185" s="142"/>
    </row>
    <row r="186" spans="1:8" s="138" customFormat="1" ht="15">
      <c r="A186" s="147" t="s">
        <v>129</v>
      </c>
      <c r="C186" s="139"/>
      <c r="D186" s="140"/>
      <c r="E186" s="141"/>
      <c r="F186" s="139"/>
      <c r="H186" s="142"/>
    </row>
    <row r="187" spans="1:8" s="138" customFormat="1" ht="15">
      <c r="A187" s="147" t="s">
        <v>144</v>
      </c>
      <c r="C187" s="139"/>
      <c r="D187" s="140"/>
      <c r="E187" s="141"/>
      <c r="F187" s="139"/>
      <c r="H187" s="142"/>
    </row>
    <row r="188" spans="1:8" s="138" customFormat="1" ht="15">
      <c r="A188" s="147" t="s">
        <v>145</v>
      </c>
      <c r="C188" s="139"/>
      <c r="D188" s="140"/>
      <c r="E188" s="141"/>
      <c r="F188" s="139"/>
      <c r="H188" s="142"/>
    </row>
    <row r="189" spans="1:8" s="138" customFormat="1" ht="15">
      <c r="A189" s="147" t="s">
        <v>146</v>
      </c>
      <c r="C189" s="139"/>
      <c r="D189" s="140"/>
      <c r="E189" s="141"/>
      <c r="F189" s="139"/>
      <c r="H189" s="142"/>
    </row>
    <row r="190" spans="1:8" s="138" customFormat="1" ht="15">
      <c r="A190" s="147"/>
      <c r="C190" s="139"/>
      <c r="D190" s="140"/>
      <c r="E190" s="141"/>
      <c r="F190" s="139"/>
      <c r="H190" s="142"/>
    </row>
    <row r="191" spans="1:8" s="138" customFormat="1" ht="15">
      <c r="A191" s="147" t="s">
        <v>147</v>
      </c>
      <c r="C191" s="139"/>
      <c r="D191" s="140"/>
      <c r="E191" s="141"/>
      <c r="F191" s="139"/>
      <c r="H191" s="142"/>
    </row>
    <row r="192" spans="1:8" s="138" customFormat="1" ht="15">
      <c r="A192" s="147" t="s">
        <v>148</v>
      </c>
      <c r="C192" s="139"/>
      <c r="D192" s="140"/>
      <c r="E192" s="141"/>
      <c r="F192" s="139"/>
      <c r="H192" s="142"/>
    </row>
    <row r="193" spans="1:8" s="138" customFormat="1" ht="15">
      <c r="A193" s="147" t="s">
        <v>134</v>
      </c>
      <c r="C193" s="139"/>
      <c r="D193" s="140"/>
      <c r="E193" s="141"/>
      <c r="F193" s="139"/>
      <c r="H193" s="142"/>
    </row>
    <row r="194" spans="1:8" s="138" customFormat="1" ht="15">
      <c r="A194" s="147"/>
      <c r="C194" s="139"/>
      <c r="D194" s="140"/>
      <c r="E194" s="141"/>
      <c r="F194" s="139"/>
      <c r="H194" s="142"/>
    </row>
    <row r="195" spans="1:8" s="138" customFormat="1" ht="15">
      <c r="A195" s="149" t="s">
        <v>149</v>
      </c>
      <c r="C195" s="139"/>
      <c r="D195" s="140"/>
      <c r="E195" s="141"/>
      <c r="F195" s="139"/>
      <c r="H195" s="142"/>
    </row>
    <row r="196" spans="1:8" s="151" customFormat="1" ht="15">
      <c r="A196" s="150"/>
      <c r="C196" s="152"/>
      <c r="D196" s="153"/>
      <c r="E196" s="154"/>
      <c r="F196" s="152"/>
      <c r="H196" s="155"/>
    </row>
    <row r="197" spans="1:8" s="151" customFormat="1" ht="139.5" customHeight="1">
      <c r="A197" s="110" t="s">
        <v>150</v>
      </c>
      <c r="C197" s="152"/>
      <c r="D197" s="153"/>
      <c r="E197" s="154"/>
      <c r="F197" s="152"/>
      <c r="H197" s="155"/>
    </row>
    <row r="198" spans="1:8" s="151" customFormat="1" ht="15">
      <c r="A198" s="110" t="s">
        <v>151</v>
      </c>
      <c r="C198" s="152"/>
      <c r="D198" s="153"/>
      <c r="E198" s="154"/>
      <c r="F198" s="152"/>
      <c r="H198" s="155"/>
    </row>
    <row r="199" spans="1:8" s="151" customFormat="1" ht="45">
      <c r="A199" s="110" t="s">
        <v>152</v>
      </c>
      <c r="C199" s="152"/>
      <c r="D199" s="153"/>
      <c r="E199" s="154"/>
      <c r="F199" s="152"/>
      <c r="H199" s="155"/>
    </row>
    <row r="200" spans="1:8" s="151" customFormat="1" ht="90">
      <c r="A200" s="110" t="s">
        <v>153</v>
      </c>
      <c r="C200" s="152"/>
      <c r="D200" s="153"/>
      <c r="E200" s="154"/>
      <c r="F200" s="152"/>
      <c r="H200" s="155"/>
    </row>
    <row r="201" spans="1:8" s="151" customFormat="1" ht="15">
      <c r="A201" s="110" t="s">
        <v>154</v>
      </c>
      <c r="C201" s="152"/>
      <c r="D201" s="153"/>
      <c r="E201" s="154"/>
      <c r="F201" s="152"/>
      <c r="H201" s="155"/>
    </row>
    <row r="202" spans="1:8" s="151" customFormat="1" ht="78.75" customHeight="1">
      <c r="A202" s="110" t="s">
        <v>155</v>
      </c>
      <c r="C202" s="152"/>
      <c r="D202" s="153"/>
      <c r="E202" s="154"/>
      <c r="F202" s="152"/>
      <c r="H202" s="155"/>
    </row>
    <row r="203" spans="1:8" s="151" customFormat="1" ht="78.75" customHeight="1">
      <c r="A203" s="110" t="s">
        <v>156</v>
      </c>
      <c r="C203" s="152"/>
      <c r="D203" s="153"/>
      <c r="E203" s="154"/>
      <c r="F203" s="152"/>
      <c r="H203" s="155"/>
    </row>
    <row r="204" spans="1:8" s="151" customFormat="1" ht="78.75" customHeight="1">
      <c r="A204" s="110" t="s">
        <v>157</v>
      </c>
      <c r="C204" s="152"/>
      <c r="D204" s="153"/>
      <c r="E204" s="154"/>
      <c r="F204" s="152"/>
      <c r="H204" s="155"/>
    </row>
    <row r="205" spans="1:8" s="151" customFormat="1" ht="15" customHeight="1">
      <c r="A205" s="110" t="s">
        <v>158</v>
      </c>
      <c r="C205" s="152"/>
      <c r="D205" s="153"/>
      <c r="E205" s="154"/>
      <c r="F205" s="152"/>
      <c r="H205" s="155"/>
    </row>
    <row r="206" spans="1:8" s="151" customFormat="1" ht="93" customHeight="1">
      <c r="A206" s="110" t="s">
        <v>159</v>
      </c>
      <c r="C206" s="152"/>
      <c r="D206" s="153"/>
      <c r="E206" s="154"/>
      <c r="F206" s="152"/>
      <c r="H206" s="155"/>
    </row>
    <row r="207" spans="1:8" s="151" customFormat="1" ht="11.25" customHeight="1">
      <c r="A207" s="110"/>
      <c r="C207" s="152"/>
      <c r="D207" s="153"/>
      <c r="E207" s="154"/>
      <c r="F207" s="152"/>
      <c r="H207" s="155"/>
    </row>
    <row r="208" spans="1:8" s="151" customFormat="1" ht="15">
      <c r="A208" s="156"/>
      <c r="C208" s="152"/>
      <c r="D208" s="153"/>
      <c r="E208" s="154"/>
      <c r="F208" s="152"/>
      <c r="H208" s="155"/>
    </row>
  </sheetData>
  <pageMargins left="0.7" right="0.7" top="0.94687500000000002"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2" manualBreakCount="2">
    <brk id="23" man="1"/>
    <brk id="20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0866B-9326-4E4C-9BC4-AE5A80A3C445}">
  <dimension ref="A1:K264"/>
  <sheetViews>
    <sheetView view="pageBreakPreview" zoomScale="112" zoomScaleNormal="100" zoomScaleSheetLayoutView="112" workbookViewId="0">
      <selection activeCell="C24" sqref="C24"/>
    </sheetView>
  </sheetViews>
  <sheetFormatPr defaultRowHeight="12.75"/>
  <cols>
    <col min="1" max="1" width="7.5703125" style="30" customWidth="1"/>
    <col min="2" max="2" width="61.140625" style="32" customWidth="1"/>
    <col min="3" max="3" width="18.140625" style="2" customWidth="1"/>
    <col min="4" max="4" width="6" style="161" customWidth="1"/>
    <col min="5" max="5" width="6.7109375" style="162" customWidth="1"/>
    <col min="6" max="6" width="13" style="162" customWidth="1"/>
    <col min="7" max="11" width="9.140625" style="3"/>
    <col min="12" max="16384" width="9.140625" style="2"/>
  </cols>
  <sheetData>
    <row r="1" spans="1:8" s="138" customFormat="1" ht="19.5" customHeight="1" thickBot="1">
      <c r="A1" s="159"/>
      <c r="B1" s="158" t="s">
        <v>160</v>
      </c>
      <c r="C1" s="159"/>
      <c r="D1" s="2"/>
      <c r="E1" s="2"/>
      <c r="F1" s="2"/>
      <c r="H1" s="142"/>
    </row>
    <row r="2" spans="1:8" s="138" customFormat="1" ht="15" customHeight="1">
      <c r="A2" s="165"/>
      <c r="D2" s="2"/>
      <c r="E2" s="2"/>
      <c r="F2" s="2"/>
      <c r="H2" s="142"/>
    </row>
    <row r="3" spans="1:8" s="138" customFormat="1" ht="15" customHeight="1">
      <c r="A3" s="176" t="s">
        <v>161</v>
      </c>
      <c r="B3" s="177" t="s">
        <v>162</v>
      </c>
      <c r="C3" s="189">
        <f>'1.0. - R Z R i D'!F244</f>
        <v>0</v>
      </c>
      <c r="D3" s="2"/>
      <c r="E3" s="2"/>
      <c r="F3" s="2"/>
      <c r="H3" s="142"/>
    </row>
    <row r="4" spans="1:8" s="138" customFormat="1" ht="15" customHeight="1">
      <c r="A4" s="176" t="s">
        <v>163</v>
      </c>
      <c r="B4" s="178" t="s">
        <v>164</v>
      </c>
      <c r="C4" s="189">
        <f>'2.0. - Bravarski radovi'!F25</f>
        <v>0</v>
      </c>
      <c r="D4" s="2"/>
      <c r="E4" s="2"/>
      <c r="F4" s="2"/>
      <c r="H4" s="142"/>
    </row>
    <row r="5" spans="1:8" s="138" customFormat="1" ht="15" customHeight="1">
      <c r="A5" s="176" t="s">
        <v>165</v>
      </c>
      <c r="B5" s="177" t="s">
        <v>166</v>
      </c>
      <c r="C5" s="189">
        <f>'3.0. - Zidarski radovi'!F57</f>
        <v>0</v>
      </c>
      <c r="D5" s="2"/>
      <c r="E5" s="2"/>
      <c r="F5" s="2"/>
      <c r="H5" s="142"/>
    </row>
    <row r="6" spans="1:8" s="138" customFormat="1" ht="15" customHeight="1">
      <c r="A6" s="176" t="s">
        <v>167</v>
      </c>
      <c r="B6" s="178" t="s">
        <v>168</v>
      </c>
      <c r="C6" s="189">
        <f>'4.0. - Podopolagački radovi'!F92</f>
        <v>0</v>
      </c>
      <c r="D6" s="2"/>
      <c r="E6" s="2"/>
      <c r="F6" s="2"/>
      <c r="H6" s="142"/>
    </row>
    <row r="7" spans="1:8" s="138" customFormat="1" ht="15" customHeight="1">
      <c r="A7" s="176" t="s">
        <v>169</v>
      </c>
      <c r="B7" s="178" t="s">
        <v>170</v>
      </c>
      <c r="C7" s="189">
        <f>'5.0. - Keramičarski radovi'!F31</f>
        <v>0</v>
      </c>
      <c r="D7" s="2"/>
      <c r="E7" s="2"/>
      <c r="F7" s="2"/>
      <c r="H7" s="142"/>
    </row>
    <row r="8" spans="1:8" s="138" customFormat="1" ht="15" customHeight="1">
      <c r="A8" s="176" t="s">
        <v>171</v>
      </c>
      <c r="B8" s="178" t="s">
        <v>172</v>
      </c>
      <c r="C8" s="189">
        <f>'6.0. - Fasadni radovi '!F23</f>
        <v>0</v>
      </c>
      <c r="D8" s="2"/>
      <c r="E8" s="2"/>
      <c r="F8" s="2"/>
      <c r="H8" s="142"/>
    </row>
    <row r="9" spans="1:8" s="138" customFormat="1" ht="15" customHeight="1">
      <c r="A9" s="176" t="s">
        <v>173</v>
      </c>
      <c r="B9" s="178" t="s">
        <v>174</v>
      </c>
      <c r="C9" s="189">
        <f>'7.0. - Soboslikarski radovi'!F165</f>
        <v>0</v>
      </c>
      <c r="D9" s="2"/>
      <c r="E9" s="2"/>
      <c r="F9" s="2"/>
      <c r="H9" s="142"/>
    </row>
    <row r="10" spans="1:8" s="138" customFormat="1" ht="15" customHeight="1">
      <c r="A10" s="176"/>
      <c r="B10" s="178"/>
      <c r="C10" s="189"/>
      <c r="D10" s="2"/>
      <c r="E10" s="2"/>
      <c r="F10" s="2"/>
      <c r="H10" s="142"/>
    </row>
    <row r="11" spans="1:8" s="138" customFormat="1" ht="15" customHeight="1">
      <c r="A11" s="176" t="s">
        <v>175</v>
      </c>
      <c r="B11" s="178" t="s">
        <v>176</v>
      </c>
      <c r="C11" s="189">
        <f>'8.0. - Oprema'!G66</f>
        <v>0</v>
      </c>
      <c r="D11" s="2"/>
      <c r="E11" s="2"/>
      <c r="F11" s="2"/>
      <c r="H11" s="142"/>
    </row>
    <row r="12" spans="1:8" s="138" customFormat="1" ht="15" customHeight="1">
      <c r="A12" s="176" t="s">
        <v>177</v>
      </c>
      <c r="B12" s="178" t="s">
        <v>178</v>
      </c>
      <c r="C12" s="189">
        <f>'9.0. - Unutarnja stolarija'!F48</f>
        <v>0</v>
      </c>
      <c r="D12" s="2"/>
      <c r="E12" s="2"/>
      <c r="F12" s="2"/>
      <c r="H12" s="142"/>
    </row>
    <row r="14" spans="1:8" s="138" customFormat="1" ht="15" customHeight="1">
      <c r="A14" s="176" t="s">
        <v>482</v>
      </c>
      <c r="B14" s="178" t="s">
        <v>180</v>
      </c>
      <c r="C14" s="189">
        <f>'10.0. - Strojarstvo'!F132</f>
        <v>0</v>
      </c>
      <c r="D14" s="2"/>
      <c r="E14" s="3"/>
      <c r="F14" s="3"/>
      <c r="H14" s="142"/>
    </row>
    <row r="15" spans="1:8" s="138" customFormat="1" ht="15" customHeight="1">
      <c r="A15" s="176" t="s">
        <v>179</v>
      </c>
      <c r="B15" s="178" t="s">
        <v>400</v>
      </c>
      <c r="C15" s="189">
        <f>'9.0. - Unutarnja stolarija'!F51</f>
        <v>0</v>
      </c>
      <c r="D15" s="2"/>
      <c r="E15" s="3"/>
      <c r="F15" s="3"/>
      <c r="H15" s="142"/>
    </row>
    <row r="16" spans="1:8" s="138" customFormat="1" ht="15" customHeight="1">
      <c r="A16" s="165"/>
      <c r="C16" s="160"/>
      <c r="D16" s="2"/>
      <c r="E16" s="3"/>
      <c r="F16" s="3"/>
      <c r="H16" s="142"/>
    </row>
    <row r="17" spans="1:11" s="138" customFormat="1" ht="19.5" customHeight="1">
      <c r="A17" s="339" t="s">
        <v>181</v>
      </c>
      <c r="B17" s="340"/>
      <c r="C17" s="190">
        <f>SUM(C3:C15)</f>
        <v>0</v>
      </c>
      <c r="D17" s="2"/>
      <c r="E17" s="3"/>
      <c r="F17" s="3"/>
      <c r="H17" s="142"/>
      <c r="I17" s="157"/>
    </row>
    <row r="18" spans="1:11" s="138" customFormat="1" ht="15" customHeight="1">
      <c r="A18" s="165"/>
      <c r="D18" s="2"/>
      <c r="E18" s="3"/>
      <c r="F18" s="3"/>
      <c r="H18" s="142"/>
    </row>
    <row r="19" spans="1:11" s="138" customFormat="1" ht="15" customHeight="1">
      <c r="A19" s="165"/>
      <c r="B19" s="147"/>
      <c r="D19" s="2"/>
      <c r="E19" s="3"/>
      <c r="F19" s="3"/>
      <c r="H19" s="142"/>
    </row>
    <row r="20" spans="1:11" ht="15" customHeight="1">
      <c r="E20" s="3"/>
      <c r="F20" s="3"/>
    </row>
    <row r="21" spans="1:11" ht="15" customHeight="1"/>
    <row r="22" spans="1:11" ht="15" customHeight="1"/>
    <row r="23" spans="1:11" ht="15" customHeight="1"/>
    <row r="24" spans="1:11" ht="15" customHeight="1"/>
    <row r="25" spans="1:11" ht="15" customHeight="1"/>
    <row r="26" spans="1:11" ht="15" customHeight="1"/>
    <row r="27" spans="1:11" ht="15" customHeight="1"/>
    <row r="28" spans="1:11" ht="15" customHeight="1"/>
    <row r="29" spans="1:11" ht="15" customHeight="1"/>
    <row r="30" spans="1:11" ht="15" customHeight="1"/>
    <row r="31" spans="1:11" s="68" customFormat="1" ht="15" customHeight="1">
      <c r="A31" s="166"/>
      <c r="B31" s="167"/>
      <c r="C31" s="168"/>
      <c r="D31" s="169"/>
      <c r="E31" s="170"/>
      <c r="F31" s="170"/>
      <c r="G31" s="67"/>
      <c r="H31" s="67"/>
      <c r="I31" s="67"/>
      <c r="J31" s="67"/>
      <c r="K31" s="67"/>
    </row>
    <row r="32" spans="1:11" ht="15" customHeight="1">
      <c r="A32" s="163"/>
      <c r="B32" s="163"/>
      <c r="C32" s="164"/>
      <c r="D32" s="171"/>
      <c r="E32" s="172"/>
      <c r="F32" s="173"/>
    </row>
    <row r="33" spans="3:6" ht="15" customHeight="1">
      <c r="C33" s="174"/>
      <c r="D33" s="171"/>
      <c r="E33" s="175"/>
      <c r="F33" s="175"/>
    </row>
    <row r="34" spans="3:6" ht="15" customHeight="1"/>
    <row r="35" spans="3:6" ht="15" customHeight="1"/>
    <row r="36" spans="3:6" ht="15" customHeight="1"/>
    <row r="37" spans="3:6" ht="15" customHeight="1"/>
    <row r="38" spans="3:6" ht="15" customHeight="1"/>
    <row r="39" spans="3:6" ht="15" customHeight="1"/>
    <row r="40" spans="3:6" ht="15" customHeight="1"/>
    <row r="41" spans="3:6" ht="15" customHeight="1"/>
    <row r="42" spans="3:6" ht="15" customHeight="1"/>
    <row r="43" spans="3:6" ht="15" customHeight="1"/>
    <row r="44" spans="3:6" ht="15" customHeight="1"/>
    <row r="45" spans="3:6" ht="15" customHeight="1"/>
    <row r="46" spans="3:6" ht="15" customHeight="1"/>
    <row r="47" spans="3:6" ht="15" customHeight="1"/>
    <row r="48" spans="3: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sheetData>
  <mergeCells count="1">
    <mergeCell ref="A17:B17"/>
  </mergeCells>
  <pageMargins left="0.7" right="0.7" top="0.88124999999999998"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59"/>
  <sheetViews>
    <sheetView view="pageBreakPreview" topLeftCell="A232" zoomScale="112" zoomScaleNormal="100" zoomScaleSheetLayoutView="112" workbookViewId="0">
      <selection activeCell="B8" sqref="B8"/>
    </sheetView>
  </sheetViews>
  <sheetFormatPr defaultRowHeight="12.75"/>
  <cols>
    <col min="1" max="1" width="7.42578125" style="11" customWidth="1"/>
    <col min="2" max="2" width="43.28515625" style="4" customWidth="1"/>
    <col min="3" max="3" width="7.28515625" style="1" customWidth="1"/>
    <col min="4" max="4" width="6" style="21" customWidth="1"/>
    <col min="5" max="6" width="11.42578125" style="16" customWidth="1"/>
    <col min="7" max="11" width="9.140625" style="3"/>
    <col min="12" max="16384" width="9.140625" style="2"/>
  </cols>
  <sheetData>
    <row r="1" spans="1:6" s="8" customFormat="1" ht="30" customHeight="1" thickBot="1">
      <c r="A1" s="6" t="s">
        <v>182</v>
      </c>
      <c r="B1" s="7" t="s">
        <v>183</v>
      </c>
      <c r="C1" s="6" t="s">
        <v>184</v>
      </c>
      <c r="D1" s="18" t="s">
        <v>185</v>
      </c>
      <c r="E1" s="197" t="s">
        <v>186</v>
      </c>
      <c r="F1" s="13" t="s">
        <v>187</v>
      </c>
    </row>
    <row r="2" spans="1:6" s="8" customFormat="1">
      <c r="A2" s="11"/>
      <c r="B2" s="5"/>
      <c r="D2" s="19"/>
      <c r="E2" s="14"/>
      <c r="F2" s="17"/>
    </row>
    <row r="3" spans="1:6" s="8" customFormat="1">
      <c r="A3" s="11"/>
      <c r="B3" s="5"/>
      <c r="D3" s="19"/>
      <c r="E3" s="14"/>
      <c r="F3" s="17"/>
    </row>
    <row r="4" spans="1:6" s="9" customFormat="1">
      <c r="A4" s="29" t="s">
        <v>161</v>
      </c>
      <c r="B4" s="12" t="s">
        <v>188</v>
      </c>
      <c r="C4" s="22"/>
      <c r="D4" s="20"/>
      <c r="E4" s="15"/>
      <c r="F4" s="15"/>
    </row>
    <row r="6" spans="1:6" ht="331.5">
      <c r="B6" s="4" t="s">
        <v>515</v>
      </c>
    </row>
    <row r="8" spans="1:6" ht="38.25">
      <c r="B8" s="10" t="s">
        <v>627</v>
      </c>
    </row>
    <row r="11" spans="1:6" s="33" customFormat="1">
      <c r="A11" s="38"/>
      <c r="B11" s="62" t="s">
        <v>189</v>
      </c>
      <c r="C11" s="35"/>
      <c r="D11" s="36"/>
      <c r="E11" s="37"/>
      <c r="F11" s="37"/>
    </row>
    <row r="12" spans="1:6" s="34" customFormat="1">
      <c r="A12" s="38"/>
      <c r="B12" s="39"/>
      <c r="C12" s="40"/>
      <c r="D12" s="41"/>
      <c r="E12" s="42"/>
      <c r="F12" s="43"/>
    </row>
    <row r="13" spans="1:6">
      <c r="A13" s="61" t="s">
        <v>190</v>
      </c>
      <c r="B13" s="62" t="s">
        <v>191</v>
      </c>
      <c r="C13" s="35"/>
      <c r="D13" s="36"/>
      <c r="E13" s="37"/>
      <c r="F13" s="37"/>
    </row>
    <row r="14" spans="1:6">
      <c r="A14" s="61"/>
      <c r="B14" s="62"/>
      <c r="C14" s="35"/>
      <c r="D14" s="36"/>
      <c r="E14" s="37"/>
      <c r="F14" s="37"/>
    </row>
    <row r="15" spans="1:6" ht="89.25">
      <c r="A15" s="61"/>
      <c r="B15" s="97" t="s">
        <v>192</v>
      </c>
      <c r="C15" s="35"/>
      <c r="D15" s="36"/>
      <c r="E15" s="37"/>
      <c r="F15" s="37"/>
    </row>
    <row r="16" spans="1:6">
      <c r="A16" s="61"/>
      <c r="B16" s="46" t="s">
        <v>193</v>
      </c>
      <c r="C16" s="35"/>
      <c r="D16" s="36"/>
      <c r="E16" s="37"/>
      <c r="F16" s="37"/>
    </row>
    <row r="17" spans="1:6">
      <c r="A17" s="61"/>
      <c r="B17" s="62"/>
      <c r="C17" s="35"/>
      <c r="D17" s="36"/>
      <c r="E17" s="37"/>
      <c r="F17" s="37"/>
    </row>
    <row r="18" spans="1:6">
      <c r="A18" s="61" t="s">
        <v>194</v>
      </c>
      <c r="B18" s="62" t="s">
        <v>195</v>
      </c>
      <c r="C18" s="35"/>
      <c r="D18" s="36"/>
      <c r="E18" s="37"/>
      <c r="F18" s="37"/>
    </row>
    <row r="19" spans="1:6">
      <c r="A19" s="61"/>
      <c r="B19" s="46" t="s">
        <v>196</v>
      </c>
      <c r="C19" s="35"/>
      <c r="D19" s="36"/>
      <c r="E19" s="37"/>
      <c r="F19" s="37"/>
    </row>
    <row r="20" spans="1:6">
      <c r="A20" s="61"/>
      <c r="B20" s="60" t="s">
        <v>197</v>
      </c>
      <c r="C20" s="35"/>
      <c r="D20" s="36"/>
      <c r="E20" s="37"/>
      <c r="F20" s="37"/>
    </row>
    <row r="21" spans="1:6">
      <c r="A21" s="61"/>
      <c r="B21" s="60" t="s">
        <v>198</v>
      </c>
      <c r="C21" s="35"/>
      <c r="D21" s="36"/>
      <c r="E21" s="37"/>
      <c r="F21" s="37"/>
    </row>
    <row r="22" spans="1:6">
      <c r="A22" s="61"/>
      <c r="B22" s="60" t="s">
        <v>199</v>
      </c>
      <c r="C22" s="35"/>
      <c r="D22" s="36"/>
      <c r="E22" s="37"/>
      <c r="F22" s="37"/>
    </row>
    <row r="23" spans="1:6">
      <c r="A23" s="61"/>
      <c r="B23" s="60" t="s">
        <v>200</v>
      </c>
      <c r="C23" s="35"/>
      <c r="D23" s="36"/>
      <c r="E23" s="37"/>
      <c r="F23" s="37"/>
    </row>
    <row r="24" spans="1:6">
      <c r="A24" s="61"/>
      <c r="B24" s="182" t="s">
        <v>201</v>
      </c>
      <c r="C24" s="93" t="s">
        <v>202</v>
      </c>
      <c r="D24" s="111">
        <v>1</v>
      </c>
      <c r="E24" s="181">
        <v>0</v>
      </c>
      <c r="F24" s="181">
        <f t="shared" ref="F24" si="0">D24*E24</f>
        <v>0</v>
      </c>
    </row>
    <row r="25" spans="1:6">
      <c r="A25" s="61"/>
      <c r="B25" s="62"/>
      <c r="C25" s="35"/>
      <c r="D25" s="36"/>
      <c r="E25" s="37"/>
      <c r="F25" s="37"/>
    </row>
    <row r="26" spans="1:6">
      <c r="A26" s="61" t="s">
        <v>203</v>
      </c>
      <c r="B26" s="94" t="s">
        <v>204</v>
      </c>
      <c r="C26" s="95"/>
      <c r="D26" s="36"/>
      <c r="E26" s="37"/>
      <c r="F26" s="37"/>
    </row>
    <row r="27" spans="1:6">
      <c r="A27" s="61"/>
      <c r="B27" s="96"/>
      <c r="C27" s="35"/>
      <c r="D27" s="36"/>
      <c r="E27" s="37"/>
      <c r="F27" s="37"/>
    </row>
    <row r="28" spans="1:6">
      <c r="A28" s="61" t="s">
        <v>205</v>
      </c>
      <c r="B28" s="94" t="s">
        <v>206</v>
      </c>
      <c r="C28" s="35"/>
      <c r="D28" s="36"/>
      <c r="E28" s="37"/>
      <c r="F28" s="37"/>
    </row>
    <row r="29" spans="1:6">
      <c r="A29" s="61"/>
      <c r="B29" s="94"/>
      <c r="C29" s="35"/>
      <c r="D29" s="36"/>
      <c r="E29" s="37"/>
      <c r="F29" s="37"/>
    </row>
    <row r="30" spans="1:6">
      <c r="A30" s="61"/>
      <c r="B30" s="46" t="s">
        <v>196</v>
      </c>
      <c r="C30" s="95"/>
      <c r="D30" s="36"/>
      <c r="E30" s="37"/>
      <c r="F30" s="37"/>
    </row>
    <row r="31" spans="1:6">
      <c r="A31" s="61"/>
      <c r="B31" s="60" t="s">
        <v>207</v>
      </c>
      <c r="C31" s="95"/>
      <c r="D31" s="36"/>
      <c r="E31" s="37"/>
      <c r="F31" s="37"/>
    </row>
    <row r="32" spans="1:6">
      <c r="A32" s="61"/>
      <c r="B32" s="60" t="s">
        <v>208</v>
      </c>
      <c r="C32" s="95"/>
      <c r="D32" s="36"/>
      <c r="E32" s="37"/>
      <c r="F32" s="37"/>
    </row>
    <row r="33" spans="1:6">
      <c r="A33" s="61"/>
      <c r="B33" s="60" t="s">
        <v>209</v>
      </c>
      <c r="C33" s="95"/>
      <c r="D33" s="36"/>
      <c r="E33" s="37"/>
      <c r="F33" s="37"/>
    </row>
    <row r="34" spans="1:6" ht="14.25" customHeight="1">
      <c r="A34" s="61"/>
      <c r="B34" s="60" t="s">
        <v>201</v>
      </c>
      <c r="C34" s="95" t="s">
        <v>210</v>
      </c>
      <c r="D34" s="111">
        <v>1</v>
      </c>
      <c r="E34" s="181">
        <v>0</v>
      </c>
      <c r="F34" s="181">
        <f t="shared" ref="F34" si="1">D34*E34</f>
        <v>0</v>
      </c>
    </row>
    <row r="35" spans="1:6">
      <c r="A35" s="61"/>
      <c r="B35" s="94"/>
      <c r="C35" s="35"/>
      <c r="D35" s="36"/>
      <c r="E35" s="37"/>
      <c r="F35" s="37"/>
    </row>
    <row r="36" spans="1:6">
      <c r="A36" s="61" t="s">
        <v>211</v>
      </c>
      <c r="B36" s="94" t="s">
        <v>212</v>
      </c>
      <c r="C36" s="35"/>
      <c r="D36" s="36"/>
      <c r="E36" s="37"/>
      <c r="F36" s="37"/>
    </row>
    <row r="37" spans="1:6">
      <c r="A37" s="61"/>
      <c r="B37" s="94"/>
      <c r="C37" s="35"/>
      <c r="D37" s="36"/>
      <c r="E37" s="37"/>
      <c r="F37" s="37"/>
    </row>
    <row r="38" spans="1:6">
      <c r="A38" s="61"/>
      <c r="B38" s="46" t="s">
        <v>196</v>
      </c>
      <c r="C38" s="35"/>
      <c r="D38" s="36"/>
      <c r="E38" s="37"/>
      <c r="F38" s="37"/>
    </row>
    <row r="39" spans="1:6">
      <c r="A39" s="61"/>
      <c r="B39" s="60" t="s">
        <v>213</v>
      </c>
      <c r="C39" s="35"/>
      <c r="D39" s="36"/>
      <c r="E39" s="37"/>
      <c r="F39" s="37"/>
    </row>
    <row r="40" spans="1:6">
      <c r="A40" s="61"/>
      <c r="B40" s="60" t="s">
        <v>214</v>
      </c>
      <c r="C40" s="35"/>
      <c r="D40" s="36"/>
      <c r="E40" s="37"/>
      <c r="F40" s="37"/>
    </row>
    <row r="41" spans="1:6">
      <c r="A41" s="61"/>
      <c r="B41" s="60" t="s">
        <v>215</v>
      </c>
      <c r="C41" s="35"/>
      <c r="D41" s="36"/>
      <c r="E41" s="37"/>
      <c r="F41" s="37"/>
    </row>
    <row r="42" spans="1:6">
      <c r="A42" s="61"/>
      <c r="B42" s="60" t="s">
        <v>216</v>
      </c>
      <c r="C42" s="35"/>
      <c r="D42" s="36"/>
      <c r="E42" s="37"/>
      <c r="F42" s="37"/>
    </row>
    <row r="43" spans="1:6">
      <c r="A43" s="61"/>
      <c r="B43" s="60" t="s">
        <v>217</v>
      </c>
      <c r="C43" s="35"/>
      <c r="D43" s="36"/>
      <c r="E43" s="37"/>
      <c r="F43" s="37"/>
    </row>
    <row r="44" spans="1:6">
      <c r="A44" s="61"/>
      <c r="B44" s="60" t="s">
        <v>218</v>
      </c>
      <c r="C44" s="35"/>
      <c r="D44" s="36"/>
      <c r="E44" s="37"/>
      <c r="F44" s="37"/>
    </row>
    <row r="45" spans="1:6" ht="14.25" customHeight="1">
      <c r="A45" s="61"/>
      <c r="B45" s="60" t="s">
        <v>201</v>
      </c>
      <c r="C45" s="44" t="s">
        <v>202</v>
      </c>
      <c r="D45" s="111">
        <v>1</v>
      </c>
      <c r="E45" s="181">
        <v>0</v>
      </c>
      <c r="F45" s="181">
        <f t="shared" ref="F45" si="2">D45*E45</f>
        <v>0</v>
      </c>
    </row>
    <row r="46" spans="1:6">
      <c r="A46" s="61"/>
      <c r="B46" s="94"/>
      <c r="C46" s="35"/>
      <c r="D46" s="36"/>
      <c r="E46" s="37"/>
      <c r="F46" s="37"/>
    </row>
    <row r="47" spans="1:6">
      <c r="A47" s="61" t="s">
        <v>219</v>
      </c>
      <c r="B47" s="94" t="s">
        <v>220</v>
      </c>
      <c r="C47" s="35"/>
      <c r="D47" s="36"/>
      <c r="E47" s="37"/>
      <c r="F47" s="37"/>
    </row>
    <row r="48" spans="1:6">
      <c r="A48" s="61"/>
      <c r="B48" s="94"/>
      <c r="C48" s="35"/>
      <c r="D48" s="36"/>
      <c r="E48" s="37"/>
      <c r="F48" s="37"/>
    </row>
    <row r="49" spans="1:6">
      <c r="A49" s="61"/>
      <c r="B49" s="46" t="s">
        <v>196</v>
      </c>
      <c r="C49" s="35"/>
      <c r="D49" s="36"/>
      <c r="E49" s="37"/>
      <c r="F49" s="37"/>
    </row>
    <row r="50" spans="1:6">
      <c r="A50" s="61"/>
      <c r="B50" s="60" t="s">
        <v>213</v>
      </c>
      <c r="C50" s="35"/>
      <c r="D50" s="36"/>
      <c r="E50" s="37"/>
      <c r="F50" s="37"/>
    </row>
    <row r="51" spans="1:6">
      <c r="A51" s="61"/>
      <c r="B51" s="60" t="s">
        <v>214</v>
      </c>
      <c r="C51" s="35"/>
      <c r="D51" s="36"/>
      <c r="E51" s="37"/>
      <c r="F51" s="37"/>
    </row>
    <row r="52" spans="1:6">
      <c r="A52" s="61"/>
      <c r="B52" s="60" t="s">
        <v>215</v>
      </c>
      <c r="C52" s="35"/>
      <c r="D52" s="36"/>
      <c r="E52" s="37"/>
      <c r="F52" s="37"/>
    </row>
    <row r="53" spans="1:6">
      <c r="A53" s="61"/>
      <c r="B53" s="60" t="s">
        <v>216</v>
      </c>
      <c r="C53" s="35"/>
      <c r="D53" s="36"/>
      <c r="E53" s="37"/>
      <c r="F53" s="37"/>
    </row>
    <row r="54" spans="1:6">
      <c r="A54" s="61"/>
      <c r="B54" s="60" t="s">
        <v>217</v>
      </c>
      <c r="C54" s="35"/>
      <c r="D54" s="36"/>
      <c r="E54" s="37"/>
      <c r="F54" s="37"/>
    </row>
    <row r="55" spans="1:6">
      <c r="A55" s="61"/>
      <c r="B55" s="60" t="s">
        <v>218</v>
      </c>
      <c r="C55" s="35"/>
      <c r="D55" s="36"/>
      <c r="E55" s="37"/>
      <c r="F55" s="37"/>
    </row>
    <row r="56" spans="1:6">
      <c r="A56" s="61"/>
      <c r="B56" s="182" t="s">
        <v>201</v>
      </c>
      <c r="C56" s="183" t="s">
        <v>202</v>
      </c>
      <c r="D56" s="111">
        <v>1</v>
      </c>
      <c r="E56" s="181">
        <v>0</v>
      </c>
      <c r="F56" s="181">
        <f t="shared" ref="F56" si="3">D56*E56</f>
        <v>0</v>
      </c>
    </row>
    <row r="57" spans="1:6">
      <c r="A57" s="61"/>
      <c r="B57" s="94"/>
      <c r="C57" s="35"/>
      <c r="D57" s="36"/>
      <c r="E57" s="37"/>
      <c r="F57" s="37"/>
    </row>
    <row r="58" spans="1:6">
      <c r="A58" s="61" t="s">
        <v>221</v>
      </c>
      <c r="B58" s="94" t="s">
        <v>222</v>
      </c>
      <c r="C58" s="35"/>
      <c r="D58" s="36"/>
      <c r="E58" s="37"/>
      <c r="F58" s="37"/>
    </row>
    <row r="59" spans="1:6">
      <c r="A59" s="61"/>
      <c r="B59" s="94"/>
      <c r="C59" s="35"/>
      <c r="D59" s="36"/>
      <c r="E59" s="37"/>
      <c r="F59" s="37"/>
    </row>
    <row r="60" spans="1:6">
      <c r="A60" s="61"/>
      <c r="B60" s="46" t="s">
        <v>196</v>
      </c>
      <c r="C60" s="35"/>
      <c r="D60" s="36"/>
      <c r="E60" s="37"/>
      <c r="F60" s="37"/>
    </row>
    <row r="61" spans="1:6">
      <c r="A61" s="61"/>
      <c r="B61" s="60" t="s">
        <v>223</v>
      </c>
      <c r="C61" s="35"/>
      <c r="D61" s="36"/>
      <c r="E61" s="37"/>
      <c r="F61" s="37"/>
    </row>
    <row r="62" spans="1:6">
      <c r="A62" s="61"/>
      <c r="B62" s="60" t="s">
        <v>224</v>
      </c>
      <c r="C62" s="35"/>
      <c r="D62" s="36"/>
      <c r="E62" s="37"/>
      <c r="F62" s="37"/>
    </row>
    <row r="63" spans="1:6">
      <c r="A63" s="61"/>
      <c r="B63" s="60" t="s">
        <v>225</v>
      </c>
      <c r="C63" s="35"/>
      <c r="D63" s="36"/>
      <c r="E63" s="37"/>
      <c r="F63" s="37"/>
    </row>
    <row r="64" spans="1:6">
      <c r="A64" s="61"/>
      <c r="B64" s="60" t="s">
        <v>226</v>
      </c>
      <c r="C64" s="35"/>
      <c r="D64" s="36"/>
      <c r="E64" s="37"/>
      <c r="F64" s="37"/>
    </row>
    <row r="65" spans="1:6">
      <c r="A65" s="61"/>
      <c r="B65" s="60" t="s">
        <v>227</v>
      </c>
      <c r="C65" s="35"/>
      <c r="D65" s="36"/>
      <c r="E65" s="37"/>
      <c r="F65" s="37"/>
    </row>
    <row r="66" spans="1:6">
      <c r="A66" s="61"/>
      <c r="B66" s="60" t="s">
        <v>218</v>
      </c>
      <c r="C66" s="35"/>
      <c r="D66" s="36"/>
      <c r="E66" s="37"/>
      <c r="F66" s="37"/>
    </row>
    <row r="67" spans="1:6">
      <c r="A67" s="61"/>
      <c r="B67" s="182" t="s">
        <v>201</v>
      </c>
      <c r="C67" s="93" t="s">
        <v>202</v>
      </c>
      <c r="D67" s="111">
        <v>1</v>
      </c>
      <c r="E67" s="181">
        <v>0</v>
      </c>
      <c r="F67" s="181">
        <f>D67*E67</f>
        <v>0</v>
      </c>
    </row>
    <row r="68" spans="1:6">
      <c r="A68" s="61"/>
      <c r="B68" s="46"/>
      <c r="C68" s="93"/>
      <c r="D68" s="111"/>
    </row>
    <row r="69" spans="1:6">
      <c r="A69" s="99" t="s">
        <v>228</v>
      </c>
      <c r="B69" s="62" t="s">
        <v>229</v>
      </c>
      <c r="C69" s="93"/>
      <c r="D69" s="111"/>
      <c r="E69" s="37"/>
      <c r="F69" s="37"/>
    </row>
    <row r="70" spans="1:6">
      <c r="A70" s="61"/>
      <c r="B70" s="46"/>
      <c r="C70" s="93"/>
      <c r="D70" s="111"/>
      <c r="E70" s="37"/>
      <c r="F70" s="37"/>
    </row>
    <row r="71" spans="1:6">
      <c r="A71" s="61"/>
      <c r="B71" s="100" t="s">
        <v>196</v>
      </c>
      <c r="C71" s="93"/>
      <c r="D71" s="111"/>
      <c r="E71" s="37"/>
      <c r="F71" s="37"/>
    </row>
    <row r="72" spans="1:6">
      <c r="A72" s="61"/>
      <c r="B72" s="101" t="s">
        <v>230</v>
      </c>
      <c r="C72" s="93"/>
      <c r="D72" s="111"/>
      <c r="E72" s="37"/>
      <c r="F72" s="37"/>
    </row>
    <row r="73" spans="1:6">
      <c r="A73" s="61"/>
      <c r="B73" s="101" t="s">
        <v>231</v>
      </c>
      <c r="C73" s="93"/>
      <c r="D73" s="111"/>
      <c r="E73" s="37"/>
      <c r="F73" s="37"/>
    </row>
    <row r="74" spans="1:6">
      <c r="A74" s="61"/>
      <c r="B74" s="60" t="s">
        <v>232</v>
      </c>
      <c r="C74" s="93"/>
      <c r="D74" s="111"/>
      <c r="E74" s="37"/>
      <c r="F74" s="37"/>
    </row>
    <row r="75" spans="1:6">
      <c r="A75" s="61"/>
      <c r="B75" s="182" t="s">
        <v>201</v>
      </c>
      <c r="C75" s="93" t="s">
        <v>202</v>
      </c>
      <c r="D75" s="111">
        <v>2</v>
      </c>
      <c r="E75" s="181">
        <v>0</v>
      </c>
      <c r="F75" s="181">
        <f t="shared" ref="F75" si="4">D75*E75</f>
        <v>0</v>
      </c>
    </row>
    <row r="76" spans="1:6">
      <c r="A76" s="61"/>
      <c r="B76" s="60"/>
      <c r="C76" s="93"/>
      <c r="D76" s="98"/>
      <c r="E76" s="37"/>
      <c r="F76" s="37"/>
    </row>
    <row r="77" spans="1:6">
      <c r="A77" s="61" t="s">
        <v>233</v>
      </c>
      <c r="B77" s="94" t="s">
        <v>234</v>
      </c>
      <c r="C77" s="93"/>
      <c r="D77" s="98"/>
      <c r="E77" s="37"/>
      <c r="F77" s="37"/>
    </row>
    <row r="78" spans="1:6">
      <c r="A78" s="61"/>
      <c r="B78" s="94"/>
      <c r="C78" s="93"/>
      <c r="D78" s="98"/>
      <c r="E78" s="37"/>
      <c r="F78" s="37"/>
    </row>
    <row r="79" spans="1:6">
      <c r="A79" s="61"/>
      <c r="B79" s="60" t="s">
        <v>196</v>
      </c>
      <c r="C79" s="93"/>
      <c r="D79" s="98"/>
      <c r="E79" s="37"/>
      <c r="F79" s="37"/>
    </row>
    <row r="80" spans="1:6">
      <c r="A80" s="61"/>
      <c r="B80" s="60" t="s">
        <v>235</v>
      </c>
      <c r="C80" s="93"/>
      <c r="D80" s="98"/>
      <c r="E80" s="37"/>
      <c r="F80" s="37"/>
    </row>
    <row r="81" spans="1:6">
      <c r="B81" s="58" t="s">
        <v>225</v>
      </c>
    </row>
    <row r="82" spans="1:6">
      <c r="A82" s="61"/>
      <c r="B82" s="60" t="s">
        <v>236</v>
      </c>
      <c r="C82" s="93"/>
      <c r="D82" s="98"/>
      <c r="E82" s="37"/>
      <c r="F82" s="37"/>
    </row>
    <row r="83" spans="1:6">
      <c r="A83" s="61"/>
      <c r="B83" s="60" t="s">
        <v>237</v>
      </c>
      <c r="C83" s="93"/>
      <c r="D83" s="98"/>
      <c r="E83" s="37"/>
      <c r="F83" s="37"/>
    </row>
    <row r="84" spans="1:6">
      <c r="A84" s="61"/>
      <c r="B84" s="60" t="s">
        <v>238</v>
      </c>
      <c r="C84" s="93"/>
      <c r="D84" s="98"/>
      <c r="E84" s="37"/>
      <c r="F84" s="37"/>
    </row>
    <row r="85" spans="1:6">
      <c r="A85" s="61"/>
      <c r="B85" s="182" t="s">
        <v>201</v>
      </c>
      <c r="C85" s="93" t="s">
        <v>202</v>
      </c>
      <c r="D85" s="111">
        <v>1</v>
      </c>
      <c r="E85" s="181">
        <v>0</v>
      </c>
      <c r="F85" s="181">
        <f t="shared" ref="F85" si="5">D85*E85</f>
        <v>0</v>
      </c>
    </row>
    <row r="86" spans="1:6">
      <c r="A86" s="61"/>
      <c r="B86" s="60"/>
      <c r="C86" s="93"/>
      <c r="D86" s="98"/>
      <c r="E86" s="37"/>
      <c r="F86" s="37"/>
    </row>
    <row r="87" spans="1:6">
      <c r="A87" s="61" t="s">
        <v>239</v>
      </c>
      <c r="B87" s="94" t="s">
        <v>240</v>
      </c>
      <c r="C87" s="93"/>
      <c r="D87" s="98"/>
      <c r="E87" s="37"/>
      <c r="F87" s="37"/>
    </row>
    <row r="88" spans="1:6">
      <c r="A88" s="61"/>
      <c r="C88" s="93"/>
      <c r="D88" s="98"/>
      <c r="E88" s="37"/>
      <c r="F88" s="37"/>
    </row>
    <row r="89" spans="1:6">
      <c r="A89" s="61"/>
      <c r="B89" s="60" t="s">
        <v>196</v>
      </c>
      <c r="C89" s="93"/>
      <c r="D89" s="98"/>
      <c r="E89" s="37"/>
      <c r="F89" s="37"/>
    </row>
    <row r="90" spans="1:6">
      <c r="A90" s="61"/>
      <c r="B90" s="60" t="s">
        <v>241</v>
      </c>
      <c r="C90" s="93"/>
      <c r="D90" s="111"/>
      <c r="E90" s="37"/>
      <c r="F90" s="37"/>
    </row>
    <row r="91" spans="1:6">
      <c r="A91" s="61"/>
      <c r="B91" s="182" t="s">
        <v>201</v>
      </c>
      <c r="C91" s="93" t="s">
        <v>202</v>
      </c>
      <c r="D91" s="111">
        <v>1</v>
      </c>
      <c r="E91" s="181">
        <v>0</v>
      </c>
      <c r="F91" s="181">
        <f t="shared" ref="F91" si="6">D91*E91</f>
        <v>0</v>
      </c>
    </row>
    <row r="92" spans="1:6">
      <c r="A92" s="61"/>
      <c r="B92" s="60"/>
      <c r="C92" s="93"/>
      <c r="D92" s="111"/>
      <c r="E92" s="37"/>
      <c r="F92" s="37"/>
    </row>
    <row r="93" spans="1:6">
      <c r="A93" s="61" t="s">
        <v>242</v>
      </c>
      <c r="B93" s="94" t="s">
        <v>243</v>
      </c>
      <c r="C93" s="93"/>
      <c r="D93" s="111"/>
      <c r="E93" s="37"/>
      <c r="F93" s="37"/>
    </row>
    <row r="94" spans="1:6">
      <c r="A94" s="61"/>
      <c r="B94" s="94"/>
      <c r="C94" s="93"/>
      <c r="D94" s="111"/>
      <c r="E94" s="37"/>
      <c r="F94" s="37"/>
    </row>
    <row r="95" spans="1:6">
      <c r="A95" s="61" t="s">
        <v>244</v>
      </c>
      <c r="B95" s="102" t="s">
        <v>245</v>
      </c>
      <c r="C95" s="93"/>
      <c r="D95" s="111"/>
      <c r="E95" s="37"/>
      <c r="F95" s="37"/>
    </row>
    <row r="96" spans="1:6">
      <c r="A96" s="61"/>
      <c r="B96" s="102"/>
      <c r="C96" s="93"/>
      <c r="D96" s="111"/>
      <c r="E96" s="37"/>
      <c r="F96" s="37"/>
    </row>
    <row r="97" spans="1:6">
      <c r="A97" s="61"/>
      <c r="B97" s="60" t="s">
        <v>196</v>
      </c>
      <c r="C97" s="93"/>
      <c r="D97" s="111"/>
      <c r="E97" s="37"/>
      <c r="F97" s="37"/>
    </row>
    <row r="98" spans="1:6">
      <c r="A98" s="61"/>
      <c r="B98" s="60" t="s">
        <v>246</v>
      </c>
      <c r="C98" s="93"/>
      <c r="D98" s="111"/>
      <c r="E98" s="37"/>
      <c r="F98" s="37"/>
    </row>
    <row r="99" spans="1:6">
      <c r="A99" s="61"/>
      <c r="B99" s="60" t="s">
        <v>247</v>
      </c>
      <c r="C99" s="93"/>
      <c r="D99" s="111"/>
      <c r="E99" s="37"/>
      <c r="F99" s="37"/>
    </row>
    <row r="100" spans="1:6">
      <c r="A100" s="61"/>
      <c r="B100" s="60" t="s">
        <v>248</v>
      </c>
      <c r="C100" s="93"/>
      <c r="D100" s="111"/>
      <c r="E100" s="37"/>
      <c r="F100" s="37"/>
    </row>
    <row r="101" spans="1:6">
      <c r="A101" s="61"/>
      <c r="B101" s="60" t="s">
        <v>249</v>
      </c>
      <c r="C101" s="93"/>
      <c r="D101" s="111"/>
      <c r="E101" s="37"/>
      <c r="F101" s="37"/>
    </row>
    <row r="102" spans="1:6">
      <c r="A102" s="61"/>
      <c r="B102" s="182" t="s">
        <v>392</v>
      </c>
      <c r="C102" s="93" t="s">
        <v>202</v>
      </c>
      <c r="D102" s="111">
        <v>1</v>
      </c>
      <c r="E102" s="181">
        <v>0</v>
      </c>
      <c r="F102" s="181">
        <f t="shared" ref="F102" si="7">D102*E102</f>
        <v>0</v>
      </c>
    </row>
    <row r="103" spans="1:6">
      <c r="A103" s="61"/>
      <c r="B103" s="60"/>
      <c r="C103" s="93"/>
      <c r="D103" s="98"/>
      <c r="E103" s="37"/>
      <c r="F103" s="37"/>
    </row>
    <row r="104" spans="1:6">
      <c r="A104" s="61" t="s">
        <v>250</v>
      </c>
      <c r="B104" s="94" t="s">
        <v>251</v>
      </c>
      <c r="C104" s="93"/>
      <c r="D104" s="98"/>
      <c r="E104" s="37"/>
      <c r="F104" s="37"/>
    </row>
    <row r="105" spans="1:6">
      <c r="A105" s="61"/>
      <c r="B105" s="94"/>
      <c r="C105" s="93"/>
      <c r="D105" s="98"/>
      <c r="E105" s="37"/>
      <c r="F105" s="37"/>
    </row>
    <row r="106" spans="1:6">
      <c r="A106" s="61"/>
      <c r="B106" s="60" t="s">
        <v>196</v>
      </c>
      <c r="C106" s="93"/>
      <c r="D106" s="98"/>
      <c r="E106" s="37"/>
      <c r="F106" s="37"/>
    </row>
    <row r="107" spans="1:6">
      <c r="A107" s="61"/>
      <c r="B107" s="60" t="s">
        <v>252</v>
      </c>
      <c r="C107" s="93"/>
      <c r="D107" s="98"/>
      <c r="E107" s="37"/>
      <c r="F107" s="37"/>
    </row>
    <row r="108" spans="1:6">
      <c r="A108" s="61"/>
      <c r="B108" s="60" t="s">
        <v>224</v>
      </c>
      <c r="C108" s="93"/>
      <c r="D108" s="98"/>
      <c r="E108" s="37"/>
      <c r="F108" s="37"/>
    </row>
    <row r="109" spans="1:6">
      <c r="A109" s="61"/>
      <c r="B109" s="60" t="s">
        <v>253</v>
      </c>
      <c r="C109" s="93"/>
      <c r="D109" s="98"/>
      <c r="E109" s="37"/>
      <c r="F109" s="37"/>
    </row>
    <row r="110" spans="1:6">
      <c r="A110" s="61"/>
      <c r="B110" s="60" t="s">
        <v>254</v>
      </c>
      <c r="C110" s="93"/>
      <c r="D110" s="98"/>
      <c r="E110" s="37"/>
      <c r="F110" s="37"/>
    </row>
    <row r="111" spans="1:6">
      <c r="A111" s="61"/>
      <c r="B111" s="60" t="s">
        <v>200</v>
      </c>
      <c r="C111" s="93"/>
      <c r="D111" s="98"/>
      <c r="E111" s="37"/>
      <c r="F111" s="37"/>
    </row>
    <row r="112" spans="1:6">
      <c r="A112" s="61"/>
      <c r="B112" s="182" t="s">
        <v>201</v>
      </c>
      <c r="C112" s="93" t="s">
        <v>202</v>
      </c>
      <c r="D112" s="111">
        <v>1</v>
      </c>
      <c r="E112" s="181">
        <v>0</v>
      </c>
      <c r="F112" s="181">
        <f t="shared" ref="F112" si="8">D112*E112</f>
        <v>0</v>
      </c>
    </row>
    <row r="113" spans="1:6">
      <c r="A113" s="61"/>
      <c r="B113" s="60"/>
      <c r="C113" s="93"/>
      <c r="D113" s="111"/>
      <c r="E113" s="37"/>
      <c r="F113" s="37"/>
    </row>
    <row r="114" spans="1:6">
      <c r="A114" s="61" t="s">
        <v>255</v>
      </c>
      <c r="B114" s="94" t="s">
        <v>256</v>
      </c>
      <c r="C114" s="93"/>
      <c r="D114" s="111"/>
      <c r="E114" s="37"/>
      <c r="F114" s="37"/>
    </row>
    <row r="115" spans="1:6">
      <c r="A115" s="61"/>
      <c r="B115" s="94"/>
      <c r="C115" s="93"/>
      <c r="D115" s="111"/>
      <c r="E115" s="37"/>
      <c r="F115" s="37"/>
    </row>
    <row r="116" spans="1:6">
      <c r="A116" s="61"/>
      <c r="B116" s="60" t="s">
        <v>196</v>
      </c>
      <c r="C116" s="93"/>
      <c r="D116" s="111"/>
      <c r="E116" s="37"/>
      <c r="F116" s="37"/>
    </row>
    <row r="117" spans="1:6">
      <c r="A117" s="61"/>
      <c r="B117" s="60" t="s">
        <v>200</v>
      </c>
      <c r="C117" s="93"/>
      <c r="D117" s="111"/>
      <c r="E117" s="37"/>
      <c r="F117" s="37"/>
    </row>
    <row r="118" spans="1:6">
      <c r="A118" s="61"/>
      <c r="B118" s="60" t="s">
        <v>199</v>
      </c>
      <c r="C118" s="93"/>
      <c r="D118" s="111"/>
      <c r="E118" s="37"/>
      <c r="F118" s="37"/>
    </row>
    <row r="119" spans="1:6">
      <c r="A119" s="61"/>
      <c r="B119" s="60" t="s">
        <v>257</v>
      </c>
      <c r="C119" s="93"/>
      <c r="D119" s="111"/>
      <c r="E119" s="37"/>
      <c r="F119" s="37"/>
    </row>
    <row r="120" spans="1:6">
      <c r="A120" s="61"/>
      <c r="B120" s="182" t="s">
        <v>201</v>
      </c>
      <c r="C120" s="93" t="s">
        <v>202</v>
      </c>
      <c r="D120" s="111">
        <v>1</v>
      </c>
      <c r="E120" s="181">
        <v>0</v>
      </c>
      <c r="F120" s="181">
        <f t="shared" ref="F120" si="9">D120*E120</f>
        <v>0</v>
      </c>
    </row>
    <row r="121" spans="1:6">
      <c r="A121" s="61"/>
      <c r="B121" s="60"/>
      <c r="C121" s="93"/>
      <c r="D121" s="98"/>
      <c r="E121" s="37"/>
      <c r="F121" s="37"/>
    </row>
    <row r="122" spans="1:6">
      <c r="A122" s="61" t="s">
        <v>258</v>
      </c>
      <c r="B122" s="60" t="s">
        <v>259</v>
      </c>
      <c r="C122" s="93"/>
      <c r="D122" s="98"/>
      <c r="E122" s="37"/>
      <c r="F122" s="37"/>
    </row>
    <row r="123" spans="1:6">
      <c r="A123" s="61"/>
      <c r="B123" s="60"/>
      <c r="C123" s="93"/>
      <c r="D123" s="98"/>
      <c r="E123" s="37"/>
      <c r="F123" s="37"/>
    </row>
    <row r="124" spans="1:6">
      <c r="A124" s="61" t="s">
        <v>260</v>
      </c>
      <c r="B124" s="94" t="s">
        <v>261</v>
      </c>
      <c r="C124" s="93"/>
      <c r="D124" s="98"/>
      <c r="E124" s="37"/>
      <c r="F124" s="37"/>
    </row>
    <row r="125" spans="1:6">
      <c r="A125" s="61"/>
      <c r="B125" s="60"/>
      <c r="C125" s="93"/>
      <c r="D125" s="98"/>
      <c r="E125" s="37"/>
      <c r="F125" s="37"/>
    </row>
    <row r="126" spans="1:6">
      <c r="A126" s="61"/>
      <c r="B126" s="60" t="s">
        <v>196</v>
      </c>
      <c r="C126" s="93"/>
      <c r="D126" s="98"/>
      <c r="E126" s="37"/>
      <c r="F126" s="37"/>
    </row>
    <row r="127" spans="1:6">
      <c r="A127" s="61"/>
      <c r="B127" s="60" t="s">
        <v>200</v>
      </c>
      <c r="C127" s="93"/>
      <c r="D127" s="98"/>
      <c r="E127" s="37"/>
      <c r="F127" s="37"/>
    </row>
    <row r="128" spans="1:6">
      <c r="A128" s="61"/>
      <c r="B128" s="60" t="s">
        <v>262</v>
      </c>
      <c r="C128" s="93"/>
      <c r="D128" s="98"/>
      <c r="E128" s="37"/>
      <c r="F128" s="37"/>
    </row>
    <row r="129" spans="1:6">
      <c r="A129" s="61"/>
      <c r="B129" s="60" t="s">
        <v>226</v>
      </c>
      <c r="C129" s="93"/>
      <c r="D129" s="98"/>
      <c r="E129" s="37"/>
      <c r="F129" s="37"/>
    </row>
    <row r="130" spans="1:6">
      <c r="A130" s="61"/>
      <c r="B130" s="60" t="s">
        <v>252</v>
      </c>
      <c r="C130" s="93"/>
      <c r="D130" s="98"/>
      <c r="E130" s="37"/>
      <c r="F130" s="37"/>
    </row>
    <row r="131" spans="1:6">
      <c r="A131" s="61"/>
      <c r="B131" s="60" t="s">
        <v>263</v>
      </c>
      <c r="C131" s="93"/>
      <c r="D131" s="98"/>
      <c r="E131" s="37"/>
      <c r="F131" s="37"/>
    </row>
    <row r="132" spans="1:6">
      <c r="A132" s="61"/>
      <c r="B132" s="60" t="s">
        <v>264</v>
      </c>
      <c r="C132" s="93"/>
      <c r="D132" s="98"/>
      <c r="E132" s="37"/>
      <c r="F132" s="37"/>
    </row>
    <row r="133" spans="1:6">
      <c r="A133" s="61"/>
      <c r="B133" s="60" t="s">
        <v>265</v>
      </c>
      <c r="C133" s="93"/>
      <c r="D133" s="98"/>
      <c r="E133" s="37"/>
      <c r="F133" s="37"/>
    </row>
    <row r="134" spans="1:6">
      <c r="A134" s="61"/>
      <c r="B134" s="182" t="s">
        <v>201</v>
      </c>
      <c r="C134" s="93" t="s">
        <v>202</v>
      </c>
      <c r="D134" s="111">
        <v>1</v>
      </c>
      <c r="E134" s="181">
        <v>0</v>
      </c>
      <c r="F134" s="181">
        <f t="shared" ref="F134" si="10">D134*E134</f>
        <v>0</v>
      </c>
    </row>
    <row r="135" spans="1:6">
      <c r="A135" s="61"/>
      <c r="B135" s="60"/>
      <c r="C135" s="93"/>
      <c r="D135" s="98"/>
      <c r="E135" s="37"/>
      <c r="F135" s="37"/>
    </row>
    <row r="136" spans="1:6">
      <c r="A136" s="61" t="s">
        <v>266</v>
      </c>
      <c r="B136" s="94" t="s">
        <v>267</v>
      </c>
      <c r="C136" s="93"/>
      <c r="D136" s="98"/>
      <c r="E136" s="37"/>
      <c r="F136" s="37"/>
    </row>
    <row r="137" spans="1:6">
      <c r="A137" s="61"/>
      <c r="B137" s="94"/>
      <c r="C137" s="93"/>
      <c r="D137" s="98"/>
      <c r="E137" s="37"/>
      <c r="F137" s="37"/>
    </row>
    <row r="138" spans="1:6">
      <c r="A138" s="61"/>
      <c r="B138" s="60" t="s">
        <v>196</v>
      </c>
      <c r="C138" s="93"/>
      <c r="D138" s="98"/>
      <c r="E138" s="37"/>
      <c r="F138" s="37"/>
    </row>
    <row r="139" spans="1:6">
      <c r="A139" s="61"/>
      <c r="B139" s="60" t="s">
        <v>200</v>
      </c>
      <c r="C139" s="93"/>
      <c r="D139" s="98"/>
      <c r="E139" s="37"/>
      <c r="F139" s="37"/>
    </row>
    <row r="140" spans="1:6">
      <c r="A140" s="61"/>
      <c r="B140" s="60" t="s">
        <v>257</v>
      </c>
      <c r="C140" s="93"/>
      <c r="D140" s="98"/>
      <c r="E140" s="37"/>
      <c r="F140" s="37"/>
    </row>
    <row r="141" spans="1:6">
      <c r="A141" s="61"/>
      <c r="B141" s="60" t="s">
        <v>226</v>
      </c>
      <c r="C141" s="93"/>
      <c r="D141" s="98"/>
      <c r="E141" s="37"/>
      <c r="F141" s="37"/>
    </row>
    <row r="142" spans="1:6">
      <c r="A142" s="61"/>
      <c r="B142" s="60" t="s">
        <v>224</v>
      </c>
      <c r="C142" s="93"/>
      <c r="D142" s="98"/>
      <c r="E142" s="37"/>
      <c r="F142" s="37"/>
    </row>
    <row r="143" spans="1:6">
      <c r="A143" s="61"/>
      <c r="B143" s="60" t="s">
        <v>252</v>
      </c>
      <c r="C143" s="93"/>
      <c r="D143" s="98"/>
      <c r="E143" s="37"/>
      <c r="F143" s="37"/>
    </row>
    <row r="144" spans="1:6">
      <c r="A144" s="61"/>
      <c r="B144" s="182" t="s">
        <v>201</v>
      </c>
      <c r="C144" s="93" t="s">
        <v>202</v>
      </c>
      <c r="D144" s="111">
        <v>1</v>
      </c>
      <c r="E144" s="181">
        <v>0</v>
      </c>
      <c r="F144" s="181">
        <f t="shared" ref="F144" si="11">D144*E144</f>
        <v>0</v>
      </c>
    </row>
    <row r="145" spans="1:6">
      <c r="A145" s="61"/>
      <c r="B145" s="60"/>
      <c r="C145" s="93"/>
      <c r="D145" s="98"/>
      <c r="E145" s="184"/>
      <c r="F145" s="184"/>
    </row>
    <row r="146" spans="1:6">
      <c r="A146" s="61" t="s">
        <v>266</v>
      </c>
      <c r="B146" s="94" t="s">
        <v>268</v>
      </c>
      <c r="C146" s="93"/>
      <c r="D146" s="98"/>
      <c r="E146" s="184"/>
      <c r="F146" s="184"/>
    </row>
    <row r="147" spans="1:6">
      <c r="A147" s="61"/>
      <c r="B147" s="94"/>
      <c r="C147" s="93"/>
      <c r="D147" s="98"/>
      <c r="E147" s="184"/>
      <c r="F147" s="184"/>
    </row>
    <row r="148" spans="1:6">
      <c r="A148" s="61"/>
      <c r="B148" s="60" t="s">
        <v>196</v>
      </c>
      <c r="C148" s="93"/>
      <c r="D148" s="98"/>
      <c r="E148" s="184"/>
      <c r="F148" s="184"/>
    </row>
    <row r="149" spans="1:6">
      <c r="A149" s="61"/>
      <c r="B149" s="60" t="s">
        <v>269</v>
      </c>
      <c r="C149" s="93"/>
      <c r="D149" s="98"/>
      <c r="E149" s="184"/>
      <c r="F149" s="184"/>
    </row>
    <row r="150" spans="1:6">
      <c r="A150" s="61"/>
      <c r="B150" s="60" t="s">
        <v>270</v>
      </c>
      <c r="C150" s="93"/>
      <c r="D150" s="98"/>
      <c r="E150" s="184"/>
      <c r="F150" s="184"/>
    </row>
    <row r="151" spans="1:6">
      <c r="A151" s="61"/>
      <c r="B151" s="60" t="s">
        <v>257</v>
      </c>
      <c r="C151" s="93"/>
      <c r="D151" s="98"/>
      <c r="E151" s="184"/>
      <c r="F151" s="184"/>
    </row>
    <row r="152" spans="1:6">
      <c r="A152" s="61"/>
      <c r="B152" s="103" t="s">
        <v>271</v>
      </c>
      <c r="C152" s="93"/>
      <c r="D152" s="98"/>
      <c r="E152" s="184"/>
      <c r="F152" s="184"/>
    </row>
    <row r="153" spans="1:6">
      <c r="A153" s="61"/>
      <c r="B153" s="182" t="s">
        <v>201</v>
      </c>
      <c r="C153" s="93" t="s">
        <v>202</v>
      </c>
      <c r="D153" s="111">
        <v>1</v>
      </c>
      <c r="E153" s="181">
        <v>0</v>
      </c>
      <c r="F153" s="181">
        <f t="shared" ref="F153" si="12">D153*E153</f>
        <v>0</v>
      </c>
    </row>
    <row r="154" spans="1:6">
      <c r="B154" s="23"/>
    </row>
    <row r="155" spans="1:6" s="65" customFormat="1">
      <c r="A155" s="63" t="s">
        <v>272</v>
      </c>
      <c r="B155" s="64" t="s">
        <v>273</v>
      </c>
      <c r="C155" s="69"/>
      <c r="D155" s="70"/>
      <c r="E155" s="71"/>
      <c r="F155" s="71"/>
    </row>
    <row r="156" spans="1:6" s="65" customFormat="1">
      <c r="A156" s="63"/>
      <c r="B156" s="64"/>
      <c r="C156" s="69"/>
      <c r="D156" s="70"/>
      <c r="E156" s="71"/>
      <c r="F156" s="71"/>
    </row>
    <row r="157" spans="1:6" s="34" customFormat="1" ht="63.75">
      <c r="A157" s="38"/>
      <c r="B157" s="66" t="s">
        <v>274</v>
      </c>
      <c r="C157" s="40"/>
      <c r="D157" s="41"/>
      <c r="E157" s="42"/>
      <c r="F157" s="43"/>
    </row>
    <row r="158" spans="1:6" s="34" customFormat="1">
      <c r="A158" s="38"/>
      <c r="B158" s="66"/>
      <c r="C158" s="40"/>
      <c r="D158" s="41"/>
      <c r="E158" s="42"/>
      <c r="F158" s="43"/>
    </row>
    <row r="159" spans="1:6" s="34" customFormat="1">
      <c r="A159" s="61" t="s">
        <v>275</v>
      </c>
      <c r="B159" s="62" t="s">
        <v>229</v>
      </c>
      <c r="C159" s="40"/>
      <c r="D159" s="41"/>
      <c r="E159" s="42"/>
      <c r="F159" s="43"/>
    </row>
    <row r="160" spans="1:6" s="34" customFormat="1">
      <c r="A160" s="38"/>
      <c r="B160" s="66"/>
      <c r="C160" s="40"/>
      <c r="D160" s="41"/>
      <c r="E160" s="42"/>
      <c r="F160" s="43"/>
    </row>
    <row r="161" spans="1:6" s="34" customFormat="1" ht="76.5">
      <c r="A161" s="38"/>
      <c r="B161" s="66" t="s">
        <v>393</v>
      </c>
      <c r="C161" s="40"/>
      <c r="D161" s="41"/>
      <c r="E161" s="42"/>
      <c r="F161" s="43"/>
    </row>
    <row r="162" spans="1:6" s="33" customFormat="1">
      <c r="A162" s="38" t="s">
        <v>276</v>
      </c>
      <c r="B162" s="39" t="s">
        <v>277</v>
      </c>
      <c r="C162" s="44"/>
      <c r="D162" s="104"/>
      <c r="E162" s="45"/>
      <c r="F162" s="45"/>
    </row>
    <row r="163" spans="1:6" s="33" customFormat="1">
      <c r="A163" s="38" t="s">
        <v>278</v>
      </c>
      <c r="B163" s="39" t="s">
        <v>279</v>
      </c>
      <c r="C163" s="44"/>
      <c r="D163" s="104"/>
      <c r="E163" s="45"/>
      <c r="F163" s="45"/>
    </row>
    <row r="164" spans="1:6" s="33" customFormat="1">
      <c r="A164" s="38" t="s">
        <v>280</v>
      </c>
      <c r="B164" s="39" t="s">
        <v>281</v>
      </c>
      <c r="C164" s="44"/>
      <c r="D164" s="104"/>
      <c r="E164" s="45"/>
      <c r="F164" s="45"/>
    </row>
    <row r="165" spans="1:6" s="33" customFormat="1" ht="38.25">
      <c r="A165" s="38" t="s">
        <v>282</v>
      </c>
      <c r="B165" s="66" t="s">
        <v>283</v>
      </c>
      <c r="C165" s="44"/>
      <c r="D165" s="104"/>
      <c r="E165" s="45"/>
      <c r="F165" s="45"/>
    </row>
    <row r="166" spans="1:6" s="33" customFormat="1" ht="38.25">
      <c r="A166" s="38" t="s">
        <v>284</v>
      </c>
      <c r="B166" s="66" t="s">
        <v>285</v>
      </c>
      <c r="C166" s="44"/>
      <c r="D166" s="104"/>
      <c r="E166" s="45"/>
      <c r="F166" s="45"/>
    </row>
    <row r="167" spans="1:6" s="33" customFormat="1" ht="25.5">
      <c r="A167" s="38"/>
      <c r="B167" s="66"/>
      <c r="C167" s="44" t="s">
        <v>202</v>
      </c>
      <c r="D167" s="104">
        <v>4</v>
      </c>
      <c r="E167" s="181">
        <v>0</v>
      </c>
      <c r="F167" s="181">
        <f t="shared" ref="F167" si="13">D167*E167</f>
        <v>0</v>
      </c>
    </row>
    <row r="168" spans="1:6" s="33" customFormat="1">
      <c r="A168" s="38"/>
      <c r="B168" s="66"/>
      <c r="C168" s="44"/>
      <c r="D168" s="41"/>
      <c r="E168" s="45"/>
      <c r="F168" s="45"/>
    </row>
    <row r="169" spans="1:6">
      <c r="A169" s="72" t="s">
        <v>286</v>
      </c>
      <c r="B169" s="73" t="s">
        <v>287</v>
      </c>
    </row>
    <row r="170" spans="1:6">
      <c r="A170" s="72"/>
      <c r="B170" s="73"/>
    </row>
    <row r="171" spans="1:6" ht="102">
      <c r="A171" s="72"/>
      <c r="B171" s="66" t="s">
        <v>288</v>
      </c>
    </row>
    <row r="172" spans="1:6">
      <c r="B172" s="30"/>
    </row>
    <row r="173" spans="1:6" ht="28.5" customHeight="1">
      <c r="A173" s="11" t="s">
        <v>276</v>
      </c>
      <c r="B173" s="23" t="s">
        <v>289</v>
      </c>
      <c r="C173" s="1" t="s">
        <v>290</v>
      </c>
      <c r="D173" s="105">
        <v>1</v>
      </c>
      <c r="E173" s="179">
        <v>0</v>
      </c>
      <c r="F173" s="179">
        <f>D173*E173</f>
        <v>0</v>
      </c>
    </row>
    <row r="174" spans="1:6" ht="25.5">
      <c r="A174" s="11" t="s">
        <v>278</v>
      </c>
      <c r="B174" s="23" t="s">
        <v>291</v>
      </c>
      <c r="C174" s="1" t="s">
        <v>290</v>
      </c>
      <c r="D174" s="105">
        <v>1</v>
      </c>
      <c r="E174" s="179">
        <v>0</v>
      </c>
      <c r="F174" s="179">
        <f t="shared" ref="F174" si="14">D174*E174</f>
        <v>0</v>
      </c>
    </row>
    <row r="175" spans="1:6" ht="38.25">
      <c r="A175" s="11" t="s">
        <v>280</v>
      </c>
      <c r="B175" s="23" t="s">
        <v>292</v>
      </c>
      <c r="C175" s="1" t="s">
        <v>290</v>
      </c>
      <c r="D175" s="105">
        <v>2</v>
      </c>
      <c r="E175" s="179">
        <v>0</v>
      </c>
      <c r="F175" s="179">
        <f t="shared" ref="F175" si="15">D175*E175</f>
        <v>0</v>
      </c>
    </row>
    <row r="176" spans="1:6" ht="25.5">
      <c r="A176" s="11" t="s">
        <v>282</v>
      </c>
      <c r="B176" s="23" t="s">
        <v>293</v>
      </c>
      <c r="C176" s="1" t="s">
        <v>290</v>
      </c>
      <c r="D176" s="105">
        <v>1</v>
      </c>
      <c r="E176" s="179">
        <v>0</v>
      </c>
      <c r="F176" s="179">
        <f t="shared" ref="F176" si="16">D176*E176</f>
        <v>0</v>
      </c>
    </row>
    <row r="177" spans="1:6" ht="38.25">
      <c r="A177" s="11" t="s">
        <v>284</v>
      </c>
      <c r="B177" s="23" t="s">
        <v>294</v>
      </c>
      <c r="C177" s="1" t="s">
        <v>290</v>
      </c>
      <c r="D177" s="105">
        <v>1</v>
      </c>
      <c r="E177" s="179">
        <v>0</v>
      </c>
      <c r="F177" s="179">
        <f t="shared" ref="F177" si="17">D177*E177</f>
        <v>0</v>
      </c>
    </row>
    <row r="178" spans="1:6" ht="25.5">
      <c r="A178" s="11" t="s">
        <v>295</v>
      </c>
      <c r="B178" s="23" t="s">
        <v>296</v>
      </c>
      <c r="C178" s="1" t="s">
        <v>290</v>
      </c>
      <c r="D178" s="105">
        <v>1</v>
      </c>
      <c r="E178" s="179">
        <v>0</v>
      </c>
      <c r="F178" s="179">
        <f t="shared" ref="F178" si="18">D178*E178</f>
        <v>0</v>
      </c>
    </row>
    <row r="179" spans="1:6" ht="25.5">
      <c r="A179" s="11" t="s">
        <v>297</v>
      </c>
      <c r="B179" s="23" t="s">
        <v>298</v>
      </c>
      <c r="C179" s="1" t="s">
        <v>290</v>
      </c>
      <c r="D179" s="105">
        <v>1</v>
      </c>
      <c r="E179" s="179">
        <v>0</v>
      </c>
      <c r="F179" s="179">
        <f t="shared" ref="F179" si="19">D179*E179</f>
        <v>0</v>
      </c>
    </row>
    <row r="180" spans="1:6" ht="25.5">
      <c r="A180" s="11" t="s">
        <v>299</v>
      </c>
      <c r="B180" s="23" t="s">
        <v>300</v>
      </c>
      <c r="C180" s="1" t="s">
        <v>290</v>
      </c>
      <c r="D180" s="105">
        <v>1</v>
      </c>
      <c r="E180" s="179">
        <v>0</v>
      </c>
      <c r="F180" s="179">
        <f t="shared" ref="F180" si="20">D180*E180</f>
        <v>0</v>
      </c>
    </row>
    <row r="181" spans="1:6" ht="25.5">
      <c r="A181" s="11" t="s">
        <v>301</v>
      </c>
      <c r="B181" s="23" t="s">
        <v>302</v>
      </c>
      <c r="C181" s="1" t="s">
        <v>290</v>
      </c>
      <c r="D181" s="105">
        <v>1</v>
      </c>
      <c r="E181" s="179">
        <v>0</v>
      </c>
      <c r="F181" s="179">
        <f>D181*E181</f>
        <v>0</v>
      </c>
    </row>
    <row r="182" spans="1:6">
      <c r="B182" s="23"/>
      <c r="D182" s="105"/>
      <c r="E182" s="179"/>
      <c r="F182" s="179"/>
    </row>
    <row r="183" spans="1:6" ht="25.5">
      <c r="A183" s="72" t="s">
        <v>517</v>
      </c>
      <c r="B183" s="73" t="s">
        <v>514</v>
      </c>
      <c r="C183" s="1" t="s">
        <v>290</v>
      </c>
      <c r="D183" s="105">
        <v>1</v>
      </c>
      <c r="E183" s="179">
        <v>0</v>
      </c>
      <c r="F183" s="179">
        <f>D183*E183</f>
        <v>0</v>
      </c>
    </row>
    <row r="184" spans="1:6">
      <c r="A184" s="72"/>
      <c r="B184" s="73"/>
      <c r="D184" s="105"/>
      <c r="E184" s="179"/>
      <c r="F184" s="179"/>
    </row>
    <row r="185" spans="1:6">
      <c r="A185" s="74" t="s">
        <v>516</v>
      </c>
      <c r="B185" s="73" t="s">
        <v>339</v>
      </c>
    </row>
    <row r="186" spans="1:6">
      <c r="A186" s="74"/>
      <c r="B186" s="81" t="s">
        <v>340</v>
      </c>
      <c r="C186" s="1" t="s">
        <v>290</v>
      </c>
      <c r="D186" s="21">
        <v>5</v>
      </c>
      <c r="E186" s="179">
        <v>0</v>
      </c>
      <c r="F186" s="179">
        <f>D186*E186</f>
        <v>0</v>
      </c>
    </row>
    <row r="187" spans="1:6">
      <c r="A187" s="72"/>
    </row>
    <row r="188" spans="1:6" s="33" customFormat="1">
      <c r="A188" s="38"/>
      <c r="B188" s="39"/>
      <c r="C188" s="44"/>
      <c r="D188" s="41"/>
      <c r="E188" s="45"/>
      <c r="F188" s="45"/>
    </row>
    <row r="189" spans="1:6">
      <c r="A189" s="72" t="s">
        <v>303</v>
      </c>
      <c r="B189" s="73" t="s">
        <v>304</v>
      </c>
    </row>
    <row r="190" spans="1:6">
      <c r="A190" s="72"/>
      <c r="B190" s="73"/>
    </row>
    <row r="191" spans="1:6" ht="114.75">
      <c r="A191" s="2"/>
      <c r="B191" s="10" t="s">
        <v>305</v>
      </c>
    </row>
    <row r="192" spans="1:6">
      <c r="A192" s="2"/>
      <c r="B192" s="10"/>
    </row>
    <row r="193" spans="1:6" ht="14.25">
      <c r="A193" s="72" t="s">
        <v>306</v>
      </c>
      <c r="B193" s="106" t="s">
        <v>212</v>
      </c>
      <c r="C193" s="1" t="s">
        <v>307</v>
      </c>
      <c r="D193" s="25">
        <v>13.27</v>
      </c>
      <c r="E193" s="179">
        <v>0</v>
      </c>
      <c r="F193" s="179">
        <f>D193*E193</f>
        <v>0</v>
      </c>
    </row>
    <row r="194" spans="1:6">
      <c r="A194" s="72"/>
      <c r="B194" s="106"/>
      <c r="D194" s="25"/>
      <c r="F194" s="179"/>
    </row>
    <row r="195" spans="1:6" ht="14.25">
      <c r="A195" s="72" t="s">
        <v>308</v>
      </c>
      <c r="B195" s="106" t="s">
        <v>220</v>
      </c>
      <c r="C195" s="1" t="s">
        <v>307</v>
      </c>
      <c r="D195" s="25">
        <v>13.19</v>
      </c>
      <c r="E195" s="179">
        <v>0</v>
      </c>
      <c r="F195" s="179">
        <f>D195*E195</f>
        <v>0</v>
      </c>
    </row>
    <row r="196" spans="1:6">
      <c r="A196" s="72"/>
      <c r="B196" s="106"/>
      <c r="D196" s="25"/>
      <c r="F196" s="179"/>
    </row>
    <row r="197" spans="1:6" ht="14.25">
      <c r="A197" s="72" t="s">
        <v>309</v>
      </c>
      <c r="B197" s="106" t="s">
        <v>234</v>
      </c>
      <c r="C197" s="1" t="s">
        <v>307</v>
      </c>
      <c r="D197" s="25">
        <v>6.89</v>
      </c>
      <c r="E197" s="179">
        <v>0</v>
      </c>
      <c r="F197" s="179">
        <f>D197*E197</f>
        <v>0</v>
      </c>
    </row>
    <row r="198" spans="1:6">
      <c r="A198" s="72"/>
      <c r="B198" s="106"/>
      <c r="D198" s="25"/>
      <c r="F198" s="179"/>
    </row>
    <row r="199" spans="1:6" ht="14.25">
      <c r="A199" s="72" t="s">
        <v>310</v>
      </c>
      <c r="B199" s="106" t="s">
        <v>311</v>
      </c>
      <c r="C199" s="1" t="s">
        <v>307</v>
      </c>
      <c r="D199" s="25">
        <v>38.380000000000003</v>
      </c>
      <c r="E199" s="179">
        <v>0</v>
      </c>
      <c r="F199" s="179">
        <f>D199*E199</f>
        <v>0</v>
      </c>
    </row>
    <row r="200" spans="1:6">
      <c r="A200" s="72"/>
      <c r="B200" s="106"/>
      <c r="D200" s="25"/>
      <c r="F200" s="179"/>
    </row>
    <row r="201" spans="1:6" ht="14.25">
      <c r="A201" s="72" t="s">
        <v>312</v>
      </c>
      <c r="B201" s="106" t="s">
        <v>251</v>
      </c>
      <c r="C201" s="1" t="s">
        <v>307</v>
      </c>
      <c r="D201" s="25">
        <v>12.9</v>
      </c>
      <c r="E201" s="179">
        <v>0</v>
      </c>
      <c r="F201" s="179">
        <f>D201*E201</f>
        <v>0</v>
      </c>
    </row>
    <row r="202" spans="1:6">
      <c r="A202" s="72"/>
      <c r="B202" s="106"/>
      <c r="D202" s="25"/>
      <c r="F202" s="179"/>
    </row>
    <row r="203" spans="1:6" ht="14.25">
      <c r="A203" s="72" t="s">
        <v>312</v>
      </c>
      <c r="B203" s="106" t="s">
        <v>256</v>
      </c>
      <c r="C203" s="1" t="s">
        <v>307</v>
      </c>
      <c r="D203" s="25">
        <v>12.9</v>
      </c>
      <c r="E203" s="179">
        <v>0</v>
      </c>
      <c r="F203" s="179">
        <f>D203*E203</f>
        <v>0</v>
      </c>
    </row>
    <row r="204" spans="1:6">
      <c r="A204" s="72"/>
      <c r="B204" s="106"/>
      <c r="D204" s="25"/>
      <c r="F204" s="179"/>
    </row>
    <row r="205" spans="1:6" ht="14.25">
      <c r="A205" s="72" t="s">
        <v>313</v>
      </c>
      <c r="B205" s="106" t="s">
        <v>261</v>
      </c>
      <c r="C205" s="1" t="s">
        <v>307</v>
      </c>
      <c r="D205" s="25">
        <v>18.86</v>
      </c>
      <c r="E205" s="179">
        <v>0</v>
      </c>
      <c r="F205" s="179">
        <f>D205*E205</f>
        <v>0</v>
      </c>
    </row>
    <row r="206" spans="1:6">
      <c r="A206" s="72"/>
      <c r="B206" s="106"/>
      <c r="D206" s="25"/>
      <c r="F206" s="179"/>
    </row>
    <row r="207" spans="1:6" ht="14.25">
      <c r="A207" s="72" t="s">
        <v>314</v>
      </c>
      <c r="B207" s="106" t="s">
        <v>267</v>
      </c>
      <c r="C207" s="1" t="s">
        <v>307</v>
      </c>
      <c r="D207" s="25">
        <v>18.29</v>
      </c>
      <c r="E207" s="179">
        <v>0</v>
      </c>
      <c r="F207" s="179">
        <f>D207*E207</f>
        <v>0</v>
      </c>
    </row>
    <row r="208" spans="1:6">
      <c r="A208" s="72"/>
      <c r="B208" s="106"/>
      <c r="D208" s="25"/>
      <c r="F208" s="179"/>
    </row>
    <row r="209" spans="1:6" ht="14.25">
      <c r="A209" s="72" t="s">
        <v>315</v>
      </c>
      <c r="B209" s="73" t="s">
        <v>268</v>
      </c>
      <c r="C209" s="1" t="s">
        <v>307</v>
      </c>
      <c r="D209" s="25">
        <v>16.82</v>
      </c>
      <c r="E209" s="179">
        <v>0</v>
      </c>
      <c r="F209" s="179">
        <f>D209*E209</f>
        <v>0</v>
      </c>
    </row>
    <row r="210" spans="1:6">
      <c r="A210" s="38"/>
      <c r="B210" s="46"/>
      <c r="C210" s="35"/>
      <c r="D210" s="36"/>
      <c r="E210" s="37"/>
      <c r="F210" s="37"/>
    </row>
    <row r="211" spans="1:6">
      <c r="A211" s="74" t="s">
        <v>316</v>
      </c>
      <c r="B211" s="62" t="s">
        <v>317</v>
      </c>
      <c r="C211" s="35"/>
      <c r="D211" s="36"/>
      <c r="E211" s="37"/>
      <c r="F211" s="37"/>
    </row>
    <row r="212" spans="1:6">
      <c r="A212" s="74"/>
      <c r="B212" s="62"/>
      <c r="C212" s="35"/>
      <c r="D212" s="36"/>
      <c r="E212" s="37"/>
      <c r="F212" s="37"/>
    </row>
    <row r="213" spans="1:6">
      <c r="A213" s="74" t="s">
        <v>318</v>
      </c>
      <c r="B213" s="62" t="s">
        <v>319</v>
      </c>
      <c r="D213" s="108"/>
      <c r="E213" s="37"/>
      <c r="F213" s="37"/>
    </row>
    <row r="214" spans="1:6">
      <c r="A214" s="74"/>
      <c r="B214" s="62"/>
      <c r="D214" s="108"/>
      <c r="E214" s="37"/>
      <c r="F214" s="37"/>
    </row>
    <row r="215" spans="1:6" ht="14.25">
      <c r="A215" s="74"/>
      <c r="B215" s="46" t="s">
        <v>320</v>
      </c>
      <c r="C215" s="1" t="s">
        <v>307</v>
      </c>
      <c r="D215" s="109">
        <v>2.7</v>
      </c>
      <c r="E215" s="179">
        <v>0</v>
      </c>
      <c r="F215" s="179">
        <f>D215*E215</f>
        <v>0</v>
      </c>
    </row>
    <row r="216" spans="1:6" ht="14.25">
      <c r="A216" s="74"/>
      <c r="B216" s="46" t="s">
        <v>321</v>
      </c>
      <c r="C216" s="1" t="s">
        <v>307</v>
      </c>
      <c r="D216" s="109">
        <v>11.48</v>
      </c>
      <c r="E216" s="179">
        <v>0</v>
      </c>
      <c r="F216" s="179">
        <f>D216*E216</f>
        <v>0</v>
      </c>
    </row>
    <row r="218" spans="1:6">
      <c r="A218" s="74" t="s">
        <v>322</v>
      </c>
      <c r="B218" s="62" t="s">
        <v>323</v>
      </c>
      <c r="D218" s="36"/>
      <c r="E218" s="37"/>
      <c r="F218" s="37"/>
    </row>
    <row r="219" spans="1:6">
      <c r="A219" s="74"/>
      <c r="B219" s="62"/>
      <c r="D219" s="36"/>
      <c r="E219" s="37"/>
      <c r="F219" s="37"/>
    </row>
    <row r="220" spans="1:6" ht="14.25">
      <c r="A220" s="74"/>
      <c r="B220" s="46" t="s">
        <v>320</v>
      </c>
      <c r="C220" s="1" t="s">
        <v>307</v>
      </c>
      <c r="D220" s="109">
        <v>2.69</v>
      </c>
      <c r="E220" s="179">
        <v>0</v>
      </c>
      <c r="F220" s="179">
        <f>D220*E220</f>
        <v>0</v>
      </c>
    </row>
    <row r="221" spans="1:6" ht="14.25">
      <c r="A221" s="74"/>
      <c r="B221" s="46" t="s">
        <v>321</v>
      </c>
      <c r="C221" s="1" t="s">
        <v>307</v>
      </c>
      <c r="D221" s="109">
        <v>11.5</v>
      </c>
      <c r="E221" s="179">
        <v>0</v>
      </c>
      <c r="F221" s="179">
        <f>D221*E221</f>
        <v>0</v>
      </c>
    </row>
    <row r="222" spans="1:6">
      <c r="A222" s="38"/>
      <c r="B222" s="46"/>
      <c r="C222" s="35"/>
      <c r="D222" s="36"/>
      <c r="E222" s="37"/>
      <c r="F222" s="37"/>
    </row>
    <row r="223" spans="1:6">
      <c r="A223" s="61" t="s">
        <v>324</v>
      </c>
      <c r="B223" s="62" t="s">
        <v>325</v>
      </c>
      <c r="C223" s="35"/>
      <c r="D223" s="36"/>
      <c r="E223" s="37"/>
      <c r="F223" s="37"/>
    </row>
    <row r="224" spans="1:6">
      <c r="A224" s="61"/>
      <c r="B224" s="62"/>
      <c r="C224" s="35"/>
      <c r="D224" s="36"/>
      <c r="E224" s="37"/>
      <c r="F224" s="37"/>
    </row>
    <row r="225" spans="1:6" ht="14.25">
      <c r="A225" s="61"/>
      <c r="B225" s="46" t="s">
        <v>320</v>
      </c>
      <c r="C225" s="1" t="s">
        <v>307</v>
      </c>
      <c r="D225" s="109">
        <v>25.61</v>
      </c>
      <c r="E225" s="179">
        <v>0</v>
      </c>
      <c r="F225" s="179">
        <f>D225*E225</f>
        <v>0</v>
      </c>
    </row>
    <row r="226" spans="1:6">
      <c r="A226" s="61"/>
      <c r="B226" s="46" t="s">
        <v>326</v>
      </c>
      <c r="C226" s="1" t="s">
        <v>327</v>
      </c>
      <c r="D226" s="109">
        <v>22.26</v>
      </c>
      <c r="E226" s="179">
        <v>0</v>
      </c>
      <c r="F226" s="179">
        <f>D226*E226</f>
        <v>0</v>
      </c>
    </row>
    <row r="227" spans="1:6">
      <c r="A227" s="38"/>
      <c r="B227" s="46"/>
      <c r="C227" s="35"/>
      <c r="D227" s="36"/>
      <c r="E227" s="37"/>
      <c r="F227" s="37"/>
    </row>
    <row r="228" spans="1:6">
      <c r="A228" s="74" t="s">
        <v>328</v>
      </c>
      <c r="B228" s="73" t="s">
        <v>329</v>
      </c>
    </row>
    <row r="229" spans="1:6" s="47" customFormat="1" ht="114.75">
      <c r="A229" s="48"/>
      <c r="B229" s="10" t="s">
        <v>626</v>
      </c>
      <c r="C229" s="44"/>
      <c r="D229" s="41"/>
      <c r="E229" s="45"/>
      <c r="F229" s="45"/>
    </row>
    <row r="230" spans="1:6">
      <c r="D230" s="25"/>
    </row>
    <row r="231" spans="1:6" ht="25.5">
      <c r="A231" s="11" t="s">
        <v>330</v>
      </c>
      <c r="B231" s="32" t="s">
        <v>331</v>
      </c>
      <c r="C231" s="1" t="s">
        <v>307</v>
      </c>
      <c r="D231" s="25">
        <v>3.98</v>
      </c>
      <c r="E231" s="179">
        <v>0</v>
      </c>
      <c r="F231" s="179">
        <f t="shared" ref="F231" si="21">D231*E231</f>
        <v>0</v>
      </c>
    </row>
    <row r="232" spans="1:6" ht="25.5">
      <c r="A232" s="11" t="s">
        <v>332</v>
      </c>
      <c r="B232" s="32" t="s">
        <v>333</v>
      </c>
      <c r="C232" s="1" t="s">
        <v>307</v>
      </c>
      <c r="D232" s="25">
        <v>2.66</v>
      </c>
      <c r="E232" s="179">
        <v>0</v>
      </c>
      <c r="F232" s="179">
        <f t="shared" ref="F232" si="22">D232*E232</f>
        <v>0</v>
      </c>
    </row>
    <row r="233" spans="1:6">
      <c r="B233" s="31"/>
      <c r="D233" s="25"/>
    </row>
    <row r="234" spans="1:6">
      <c r="A234" s="74" t="s">
        <v>334</v>
      </c>
      <c r="B234" s="73" t="s">
        <v>335</v>
      </c>
    </row>
    <row r="235" spans="1:6" s="47" customFormat="1" ht="63.75">
      <c r="A235" s="48"/>
      <c r="B235" s="10" t="s">
        <v>336</v>
      </c>
      <c r="C235" s="1"/>
      <c r="D235" s="25"/>
      <c r="E235" s="16"/>
      <c r="F235" s="16"/>
    </row>
    <row r="236" spans="1:6" s="47" customFormat="1">
      <c r="A236" s="48"/>
      <c r="B236" s="10"/>
      <c r="C236" s="1"/>
      <c r="D236" s="25"/>
      <c r="E236" s="16"/>
      <c r="F236" s="16"/>
    </row>
    <row r="237" spans="1:6" ht="38.25">
      <c r="A237" s="11" t="s">
        <v>330</v>
      </c>
      <c r="B237" s="32" t="s">
        <v>337</v>
      </c>
      <c r="C237" s="1" t="s">
        <v>307</v>
      </c>
      <c r="D237" s="25">
        <v>23.1</v>
      </c>
      <c r="E237" s="179">
        <v>0</v>
      </c>
      <c r="F237" s="179">
        <f t="shared" ref="F237" si="23">D237*E237</f>
        <v>0</v>
      </c>
    </row>
    <row r="238" spans="1:6">
      <c r="B238" s="32"/>
      <c r="D238" s="25"/>
      <c r="E238" s="179"/>
      <c r="F238" s="179"/>
    </row>
    <row r="239" spans="1:6" ht="25.5">
      <c r="A239" s="72" t="s">
        <v>338</v>
      </c>
      <c r="B239" s="31" t="s">
        <v>518</v>
      </c>
      <c r="C239" s="1" t="s">
        <v>307</v>
      </c>
      <c r="D239" s="25">
        <v>40</v>
      </c>
      <c r="E239" s="179">
        <v>0</v>
      </c>
      <c r="F239" s="179">
        <f t="shared" ref="F239" si="24">D239*E239</f>
        <v>0</v>
      </c>
    </row>
    <row r="240" spans="1:6">
      <c r="A240" s="72"/>
      <c r="B240" s="31"/>
      <c r="D240" s="25"/>
      <c r="E240" s="179"/>
      <c r="F240" s="179"/>
    </row>
    <row r="241" spans="1:6" ht="25.5">
      <c r="A241" s="72" t="s">
        <v>519</v>
      </c>
      <c r="B241" s="31" t="s">
        <v>520</v>
      </c>
      <c r="C241" s="1" t="s">
        <v>521</v>
      </c>
      <c r="D241" s="25">
        <v>20</v>
      </c>
      <c r="E241" s="179">
        <v>0</v>
      </c>
      <c r="F241" s="179">
        <f t="shared" ref="F241" si="25">D241*E241</f>
        <v>0</v>
      </c>
    </row>
    <row r="242" spans="1:6">
      <c r="A242" s="72"/>
      <c r="B242" s="31"/>
      <c r="D242" s="25"/>
    </row>
    <row r="243" spans="1:6">
      <c r="A243" s="38"/>
      <c r="B243" s="46"/>
      <c r="C243" s="35"/>
      <c r="D243" s="36"/>
      <c r="E243" s="37"/>
      <c r="F243" s="37"/>
    </row>
    <row r="244" spans="1:6" s="9" customFormat="1">
      <c r="A244" s="29" t="s">
        <v>161</v>
      </c>
      <c r="B244" s="24" t="s">
        <v>341</v>
      </c>
      <c r="C244" s="22"/>
      <c r="D244" s="20"/>
      <c r="E244" s="15"/>
      <c r="F244" s="180">
        <f>SUM(F23:F243)</f>
        <v>0</v>
      </c>
    </row>
    <row r="257" spans="1:11" s="68" customFormat="1">
      <c r="A257" s="61"/>
      <c r="B257" s="62"/>
      <c r="C257" s="35"/>
      <c r="D257" s="36"/>
      <c r="E257" s="37"/>
      <c r="F257" s="37"/>
      <c r="G257" s="67"/>
      <c r="H257" s="67"/>
      <c r="I257" s="67"/>
      <c r="J257" s="67"/>
      <c r="K257" s="67"/>
    </row>
    <row r="258" spans="1:11">
      <c r="A258" s="38"/>
      <c r="B258" s="66"/>
      <c r="C258" s="40"/>
      <c r="D258" s="41"/>
      <c r="E258" s="42"/>
      <c r="F258" s="43"/>
    </row>
    <row r="259" spans="1:11">
      <c r="C259" s="44"/>
      <c r="D259" s="41"/>
      <c r="E259" s="45"/>
      <c r="F259" s="45"/>
    </row>
  </sheetData>
  <phoneticPr fontId="35" type="noConversion"/>
  <pageMargins left="0.7" right="0.7" top="0.91666666666666663" bottom="0.75" header="0.3" footer="0.3"/>
  <pageSetup paperSize="9" fitToHeight="0" orientation="portrait" r:id="rId1"/>
  <headerFooter alignWithMargins="0">
    <oddHeader>&amp;L&amp;G&amp;RTroškovnik građevinsko obrtničkih radova 
Gospić STEM - lipanj 2023.</oddHeader>
    <oddFooter>&amp;R&amp;K01+045&amp;P</oddFooter>
    <firstHeader>&amp;L&amp;G</firstHeader>
  </headerFooter>
  <rowBreaks count="7" manualBreakCount="7">
    <brk id="9" max="5" man="1"/>
    <brk id="57" max="5" man="1"/>
    <brk id="103" max="5" man="1"/>
    <brk id="154" max="5" man="1"/>
    <brk id="168" max="5" man="1"/>
    <brk id="188" max="5" man="1"/>
    <brk id="209"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9"/>
  <sheetViews>
    <sheetView view="pageBreakPreview" topLeftCell="A21" zoomScale="120" zoomScaleNormal="100" zoomScaleSheetLayoutView="120" workbookViewId="0">
      <selection activeCell="B8" sqref="B8"/>
    </sheetView>
  </sheetViews>
  <sheetFormatPr defaultRowHeight="12.75"/>
  <cols>
    <col min="1" max="1" width="7.85546875" style="11" customWidth="1"/>
    <col min="2" max="2" width="40.7109375" style="4" customWidth="1"/>
    <col min="3" max="3" width="5.7109375" style="1" customWidth="1"/>
    <col min="4" max="4" width="8.7109375" style="21" customWidth="1"/>
    <col min="5" max="5" width="11.42578125" style="16" customWidth="1"/>
    <col min="6" max="6" width="12.7109375" style="16" customWidth="1"/>
    <col min="7" max="11" width="9.140625" style="3"/>
    <col min="12" max="16384" width="9.140625" style="2"/>
  </cols>
  <sheetData>
    <row r="1" spans="1:6" s="8" customFormat="1" ht="30" customHeight="1" thickBot="1">
      <c r="A1" s="6" t="s">
        <v>182</v>
      </c>
      <c r="B1" s="7" t="s">
        <v>183</v>
      </c>
      <c r="C1" s="6" t="s">
        <v>184</v>
      </c>
      <c r="D1" s="18" t="s">
        <v>185</v>
      </c>
      <c r="E1" s="13" t="s">
        <v>186</v>
      </c>
      <c r="F1" s="13" t="s">
        <v>187</v>
      </c>
    </row>
    <row r="2" spans="1:6" s="8" customFormat="1">
      <c r="A2" s="11"/>
      <c r="B2" s="5"/>
      <c r="D2" s="19"/>
      <c r="E2" s="14"/>
      <c r="F2" s="17"/>
    </row>
    <row r="3" spans="1:6" s="8" customFormat="1">
      <c r="A3" s="11"/>
      <c r="B3" s="5"/>
      <c r="D3" s="19"/>
      <c r="E3" s="14"/>
      <c r="F3" s="17"/>
    </row>
    <row r="4" spans="1:6" s="9" customFormat="1">
      <c r="A4" s="50" t="s">
        <v>163</v>
      </c>
      <c r="B4" s="51" t="s">
        <v>342</v>
      </c>
      <c r="C4" s="52"/>
      <c r="D4" s="53"/>
      <c r="E4" s="54"/>
      <c r="F4" s="55"/>
    </row>
    <row r="6" spans="1:6" ht="318.75">
      <c r="B6" s="4" t="s">
        <v>343</v>
      </c>
    </row>
    <row r="8" spans="1:6" ht="51">
      <c r="B8" s="10" t="s">
        <v>628</v>
      </c>
    </row>
    <row r="9" spans="1:6">
      <c r="B9" s="10"/>
    </row>
    <row r="10" spans="1:6" s="3" customFormat="1">
      <c r="A10" s="49"/>
      <c r="B10" s="5"/>
      <c r="C10" s="1"/>
      <c r="D10" s="21"/>
      <c r="E10" s="16"/>
      <c r="F10" s="16"/>
    </row>
    <row r="11" spans="1:6" s="3" customFormat="1">
      <c r="A11" s="49" t="s">
        <v>344</v>
      </c>
      <c r="B11" s="5" t="s">
        <v>345</v>
      </c>
      <c r="C11" s="1"/>
      <c r="D11" s="21"/>
      <c r="E11" s="16"/>
      <c r="F11" s="16"/>
    </row>
    <row r="12" spans="1:6" s="3" customFormat="1">
      <c r="A12" s="49"/>
      <c r="B12" s="5"/>
      <c r="C12" s="1"/>
      <c r="D12" s="21"/>
      <c r="E12" s="16"/>
      <c r="F12" s="16"/>
    </row>
    <row r="13" spans="1:6" s="3" customFormat="1" ht="127.5">
      <c r="A13" s="11"/>
      <c r="B13" s="58" t="s">
        <v>394</v>
      </c>
      <c r="C13" s="2"/>
      <c r="D13" s="2"/>
      <c r="E13" s="2"/>
      <c r="F13" s="2"/>
    </row>
    <row r="14" spans="1:6" s="3" customFormat="1">
      <c r="A14" s="11"/>
      <c r="B14" s="75"/>
      <c r="C14" s="1"/>
      <c r="D14" s="21"/>
      <c r="E14" s="16"/>
      <c r="F14" s="16"/>
    </row>
    <row r="15" spans="1:6" s="3" customFormat="1" ht="25.5">
      <c r="A15" s="11" t="s">
        <v>330</v>
      </c>
      <c r="B15" s="75" t="s">
        <v>395</v>
      </c>
      <c r="C15" s="1" t="s">
        <v>290</v>
      </c>
      <c r="D15" s="21">
        <v>1</v>
      </c>
      <c r="E15" s="179">
        <v>0</v>
      </c>
      <c r="F15" s="179">
        <f t="shared" ref="F15:F16" si="0">D15*E15</f>
        <v>0</v>
      </c>
    </row>
    <row r="16" spans="1:6" s="3" customFormat="1" ht="25.5">
      <c r="A16" s="11" t="s">
        <v>332</v>
      </c>
      <c r="B16" s="75" t="s">
        <v>396</v>
      </c>
      <c r="C16" s="1" t="s">
        <v>290</v>
      </c>
      <c r="D16" s="21">
        <v>1</v>
      </c>
      <c r="E16" s="179">
        <v>0</v>
      </c>
      <c r="F16" s="179">
        <f t="shared" si="0"/>
        <v>0</v>
      </c>
    </row>
    <row r="17" spans="1:8" s="3" customFormat="1">
      <c r="A17" s="11"/>
      <c r="B17" s="58"/>
      <c r="C17" s="1"/>
      <c r="D17" s="21"/>
      <c r="E17" s="179"/>
      <c r="F17" s="179"/>
    </row>
    <row r="19" spans="1:8" s="3" customFormat="1" ht="25.5">
      <c r="A19" s="49" t="s">
        <v>402</v>
      </c>
      <c r="B19" s="5" t="s">
        <v>532</v>
      </c>
      <c r="C19" s="1"/>
      <c r="D19" s="21"/>
      <c r="E19" s="16"/>
      <c r="F19" s="16"/>
    </row>
    <row r="20" spans="1:8" s="3" customFormat="1">
      <c r="A20" s="49"/>
      <c r="B20" s="5"/>
      <c r="C20" s="1"/>
      <c r="D20" s="21"/>
      <c r="E20" s="16"/>
      <c r="F20" s="16"/>
    </row>
    <row r="21" spans="1:8" s="236" customFormat="1" ht="90">
      <c r="A21" s="316"/>
      <c r="B21" s="327" t="s">
        <v>539</v>
      </c>
      <c r="C21" s="229"/>
      <c r="D21" s="230"/>
      <c r="E21" s="329"/>
      <c r="F21" s="329"/>
      <c r="H21" s="244"/>
    </row>
    <row r="22" spans="1:8" s="236" customFormat="1" ht="15">
      <c r="A22" s="316"/>
      <c r="B22" s="327"/>
      <c r="C22" s="229" t="s">
        <v>531</v>
      </c>
      <c r="D22" s="230">
        <v>20</v>
      </c>
      <c r="E22" s="179">
        <v>0</v>
      </c>
      <c r="F22" s="179">
        <f t="shared" ref="F22" si="1">D22*E22</f>
        <v>0</v>
      </c>
      <c r="H22" s="244"/>
    </row>
    <row r="23" spans="1:8" s="236" customFormat="1" ht="15">
      <c r="A23" s="316"/>
      <c r="B23" s="327"/>
      <c r="C23" s="229"/>
      <c r="D23" s="230"/>
      <c r="E23" s="329"/>
      <c r="F23" s="329"/>
      <c r="H23" s="244"/>
    </row>
    <row r="24" spans="1:8" s="3" customFormat="1">
      <c r="A24" s="11"/>
      <c r="B24" s="81"/>
      <c r="C24" s="1"/>
      <c r="D24" s="21"/>
      <c r="E24" s="179"/>
      <c r="F24" s="179"/>
    </row>
    <row r="25" spans="1:8" s="9" customFormat="1">
      <c r="A25" s="50" t="s">
        <v>163</v>
      </c>
      <c r="B25" s="51" t="s">
        <v>353</v>
      </c>
      <c r="C25" s="52"/>
      <c r="D25" s="53"/>
      <c r="E25" s="188"/>
      <c r="F25" s="187">
        <f>SUM(F15:F24)</f>
        <v>0</v>
      </c>
    </row>
    <row r="26" spans="1:8" s="3" customFormat="1">
      <c r="A26" s="49"/>
      <c r="B26" s="5"/>
      <c r="C26" s="1"/>
      <c r="D26" s="21"/>
      <c r="E26" s="16"/>
      <c r="F26" s="16"/>
    </row>
    <row r="27" spans="1:8" s="3" customFormat="1">
      <c r="A27" s="11"/>
      <c r="B27" s="58"/>
      <c r="C27" s="1"/>
      <c r="D27" s="21"/>
      <c r="E27" s="16"/>
      <c r="F27" s="16"/>
    </row>
    <row r="28" spans="1:8" s="3" customFormat="1">
      <c r="A28" s="11"/>
      <c r="B28" s="10"/>
      <c r="C28" s="1"/>
      <c r="D28" s="21"/>
      <c r="E28" s="16"/>
      <c r="F28" s="16"/>
    </row>
    <row r="29" spans="1:8">
      <c r="B29" s="10"/>
    </row>
  </sheetData>
  <pageMargins left="0.7" right="0.7" top="0.89833333333333332"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3" manualBreakCount="3">
    <brk id="9" max="5" man="1"/>
    <brk id="16" max="5" man="1"/>
    <brk id="26" max="5"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57"/>
  <sheetViews>
    <sheetView view="pageBreakPreview" topLeftCell="A50" zoomScale="115" zoomScaleNormal="100" zoomScaleSheetLayoutView="115" workbookViewId="0">
      <selection activeCell="B8" sqref="B8"/>
    </sheetView>
  </sheetViews>
  <sheetFormatPr defaultRowHeight="12.75"/>
  <cols>
    <col min="1" max="1" width="6.7109375" style="11" customWidth="1"/>
    <col min="2" max="2" width="40.7109375" style="4" customWidth="1"/>
    <col min="3" max="3" width="5.7109375" style="1" customWidth="1"/>
    <col min="4" max="4" width="8.7109375" style="21" customWidth="1"/>
    <col min="5" max="5" width="11.5703125" style="16" customWidth="1"/>
    <col min="6" max="6" width="11.7109375" style="16" customWidth="1"/>
    <col min="7" max="7" width="9.140625" style="3"/>
    <col min="8" max="9" width="11" style="3" customWidth="1"/>
    <col min="10" max="10" width="13.85546875" style="3" customWidth="1"/>
    <col min="11" max="11" width="9.140625" style="3"/>
    <col min="12" max="12" width="25.28515625" style="2" customWidth="1"/>
    <col min="13" max="16384" width="9.140625" style="2"/>
  </cols>
  <sheetData>
    <row r="1" spans="1:6" s="8" customFormat="1" ht="30" customHeight="1" thickBot="1">
      <c r="A1" s="6" t="s">
        <v>182</v>
      </c>
      <c r="B1" s="7" t="s">
        <v>183</v>
      </c>
      <c r="C1" s="6" t="s">
        <v>184</v>
      </c>
      <c r="D1" s="18" t="s">
        <v>185</v>
      </c>
      <c r="E1" s="13" t="s">
        <v>186</v>
      </c>
      <c r="F1" s="13" t="s">
        <v>187</v>
      </c>
    </row>
    <row r="2" spans="1:6" s="8" customFormat="1">
      <c r="A2" s="11"/>
      <c r="B2" s="5"/>
      <c r="D2" s="19"/>
      <c r="E2" s="14"/>
      <c r="F2" s="17"/>
    </row>
    <row r="3" spans="1:6" s="8" customFormat="1">
      <c r="A3" s="11"/>
      <c r="B3" s="5"/>
      <c r="D3" s="19"/>
      <c r="E3" s="14"/>
      <c r="F3" s="17"/>
    </row>
    <row r="4" spans="1:6" s="9" customFormat="1">
      <c r="A4" s="50" t="s">
        <v>165</v>
      </c>
      <c r="B4" s="51" t="s">
        <v>166</v>
      </c>
      <c r="C4" s="52"/>
      <c r="D4" s="53"/>
      <c r="E4" s="54"/>
      <c r="F4" s="55"/>
    </row>
    <row r="6" spans="1:6" ht="409.5">
      <c r="B6" s="4" t="s">
        <v>540</v>
      </c>
    </row>
    <row r="8" spans="1:6" ht="51">
      <c r="B8" s="10" t="s">
        <v>628</v>
      </c>
    </row>
    <row r="9" spans="1:6">
      <c r="B9" s="10"/>
    </row>
    <row r="10" spans="1:6">
      <c r="B10" s="10"/>
    </row>
    <row r="11" spans="1:6">
      <c r="B11" s="10"/>
    </row>
    <row r="12" spans="1:6">
      <c r="B12" s="59"/>
    </row>
    <row r="13" spans="1:6">
      <c r="B13" s="10"/>
    </row>
    <row r="14" spans="1:6">
      <c r="B14" s="10"/>
    </row>
    <row r="17" spans="1:32">
      <c r="A17" s="83"/>
      <c r="B17" s="84"/>
      <c r="C17" s="90"/>
      <c r="D17" s="191"/>
      <c r="E17" s="91"/>
      <c r="F17" s="91"/>
      <c r="G17" s="85"/>
      <c r="H17" s="82"/>
      <c r="I17" s="82"/>
      <c r="J17" s="82"/>
      <c r="K17" s="86"/>
      <c r="L17" s="87"/>
      <c r="M17" s="88"/>
    </row>
    <row r="18" spans="1:32" s="236" customFormat="1" ht="15.75">
      <c r="A18" s="49" t="s">
        <v>397</v>
      </c>
      <c r="B18" s="228" t="s">
        <v>435</v>
      </c>
      <c r="C18" s="229"/>
      <c r="D18" s="230"/>
      <c r="E18" s="231"/>
      <c r="F18" s="232"/>
      <c r="G18" s="233"/>
      <c r="H18" s="234"/>
      <c r="I18" s="235"/>
    </row>
    <row r="19" spans="1:32" s="236" customFormat="1" ht="60">
      <c r="A19" s="237"/>
      <c r="B19" s="238" t="s">
        <v>436</v>
      </c>
      <c r="C19" s="229"/>
      <c r="D19" s="230"/>
      <c r="E19" s="231"/>
      <c r="F19" s="232"/>
      <c r="G19" s="233"/>
      <c r="H19" s="234"/>
      <c r="I19" s="235"/>
    </row>
    <row r="20" spans="1:32" s="236" customFormat="1" ht="30">
      <c r="A20" s="237"/>
      <c r="B20" s="238" t="s">
        <v>437</v>
      </c>
      <c r="C20" s="229"/>
      <c r="D20" s="230"/>
      <c r="E20" s="231"/>
      <c r="F20" s="232"/>
      <c r="G20" s="233"/>
      <c r="H20" s="234"/>
      <c r="I20" s="235"/>
    </row>
    <row r="21" spans="1:32" s="236" customFormat="1" ht="15.75">
      <c r="A21" s="237"/>
      <c r="B21" s="238" t="s">
        <v>438</v>
      </c>
      <c r="C21" s="239" t="s">
        <v>439</v>
      </c>
      <c r="D21" s="230">
        <v>151.5</v>
      </c>
      <c r="E21" s="231">
        <v>0</v>
      </c>
      <c r="F21" s="232">
        <f>+D21*E21</f>
        <v>0</v>
      </c>
      <c r="G21" s="233"/>
      <c r="H21" s="234"/>
      <c r="I21" s="235"/>
    </row>
    <row r="22" spans="1:32">
      <c r="E22" s="240"/>
    </row>
    <row r="23" spans="1:32" s="236" customFormat="1" ht="15">
      <c r="A23" s="237"/>
      <c r="B23" s="238"/>
      <c r="C23" s="239"/>
      <c r="D23" s="230"/>
      <c r="E23" s="231"/>
      <c r="F23" s="232"/>
      <c r="G23" s="232"/>
      <c r="H23" s="246"/>
    </row>
    <row r="24" spans="1:32" s="250" customFormat="1" ht="15">
      <c r="A24" s="247" t="s">
        <v>398</v>
      </c>
      <c r="B24" s="248" t="s">
        <v>440</v>
      </c>
      <c r="C24" s="239"/>
      <c r="D24" s="241"/>
      <c r="E24" s="242"/>
      <c r="F24" s="249"/>
      <c r="L24" s="245"/>
      <c r="M24" s="251"/>
      <c r="N24" s="252"/>
    </row>
    <row r="25" spans="1:32" s="250" customFormat="1" ht="60">
      <c r="A25" s="247"/>
      <c r="B25" s="253" t="s">
        <v>441</v>
      </c>
      <c r="C25" s="239"/>
      <c r="D25" s="241"/>
      <c r="E25" s="242"/>
      <c r="F25" s="249"/>
      <c r="L25" s="245"/>
      <c r="M25" s="251"/>
      <c r="N25" s="252"/>
    </row>
    <row r="26" spans="1:32" s="250" customFormat="1" ht="15">
      <c r="A26" s="247"/>
      <c r="B26" s="253" t="s">
        <v>442</v>
      </c>
      <c r="C26" s="239"/>
      <c r="D26" s="241"/>
      <c r="E26" s="242"/>
      <c r="F26" s="249"/>
      <c r="L26" s="245"/>
      <c r="M26" s="251"/>
      <c r="N26" s="252"/>
    </row>
    <row r="27" spans="1:32" s="256" customFormat="1" ht="75">
      <c r="A27" s="254"/>
      <c r="B27" s="255" t="s">
        <v>443</v>
      </c>
      <c r="C27" s="239"/>
      <c r="D27" s="241"/>
      <c r="E27" s="242"/>
      <c r="F27" s="249"/>
      <c r="L27" s="245"/>
      <c r="M27" s="251"/>
      <c r="N27" s="252"/>
    </row>
    <row r="28" spans="1:32" s="256" customFormat="1" ht="15">
      <c r="A28" s="254"/>
      <c r="B28" s="255" t="s">
        <v>444</v>
      </c>
      <c r="C28" s="239"/>
      <c r="D28" s="241"/>
      <c r="E28" s="242"/>
      <c r="F28" s="249"/>
      <c r="L28" s="245"/>
      <c r="M28" s="251"/>
      <c r="N28" s="252"/>
    </row>
    <row r="29" spans="1:32" s="257" customFormat="1" ht="15">
      <c r="A29" s="247"/>
      <c r="B29" s="255" t="s">
        <v>445</v>
      </c>
      <c r="C29" s="239"/>
      <c r="D29" s="241"/>
      <c r="E29" s="242"/>
      <c r="F29" s="243"/>
      <c r="L29" s="245"/>
      <c r="N29" s="252"/>
    </row>
    <row r="30" spans="1:32" s="257" customFormat="1" ht="15">
      <c r="A30" s="258"/>
      <c r="B30" s="255" t="s">
        <v>446</v>
      </c>
      <c r="C30" s="239"/>
      <c r="D30" s="241"/>
      <c r="E30" s="242"/>
      <c r="F30" s="243"/>
      <c r="L30" s="245"/>
      <c r="N30" s="252"/>
    </row>
    <row r="31" spans="1:32" s="257" customFormat="1" ht="15">
      <c r="A31" s="258"/>
      <c r="B31" s="255"/>
      <c r="C31" s="239"/>
      <c r="D31" s="241"/>
      <c r="E31" s="242"/>
      <c r="F31" s="243"/>
      <c r="L31" s="245"/>
      <c r="N31" s="252"/>
    </row>
    <row r="32" spans="1:32" s="262" customFormat="1" ht="15">
      <c r="A32" s="258"/>
      <c r="B32" s="259" t="s">
        <v>447</v>
      </c>
      <c r="C32" s="239" t="s">
        <v>439</v>
      </c>
      <c r="D32" s="241">
        <v>10.3</v>
      </c>
      <c r="E32" s="242">
        <v>0</v>
      </c>
      <c r="F32" s="243">
        <f>E32*D32</f>
        <v>0</v>
      </c>
      <c r="G32" s="260"/>
      <c r="H32" s="261"/>
      <c r="L32" s="245"/>
      <c r="N32" s="263"/>
      <c r="W32" s="261"/>
      <c r="AA32" s="264"/>
      <c r="AB32" s="264"/>
      <c r="AF32" s="264"/>
    </row>
    <row r="33" spans="1:22">
      <c r="E33" s="240"/>
    </row>
    <row r="34" spans="1:22" ht="38.25">
      <c r="A34" s="49" t="s">
        <v>398</v>
      </c>
      <c r="B34" s="5" t="s">
        <v>354</v>
      </c>
      <c r="E34" s="240"/>
      <c r="G34" s="28"/>
      <c r="H34" s="28"/>
      <c r="I34" s="28"/>
      <c r="J34" s="28"/>
      <c r="K34" s="28"/>
      <c r="L34" s="28"/>
      <c r="M34" s="27"/>
      <c r="N34" s="27"/>
      <c r="O34" s="27"/>
      <c r="P34" s="27"/>
      <c r="Q34" s="27"/>
      <c r="R34" s="27"/>
      <c r="S34" s="26"/>
      <c r="T34" s="26"/>
      <c r="U34" s="26"/>
      <c r="V34" s="26"/>
    </row>
    <row r="35" spans="1:22">
      <c r="A35" s="49"/>
      <c r="B35" s="5"/>
      <c r="E35" s="240"/>
      <c r="G35" s="28"/>
      <c r="H35" s="28"/>
      <c r="I35" s="28"/>
      <c r="J35" s="28"/>
      <c r="K35" s="28"/>
      <c r="L35" s="28"/>
      <c r="M35" s="27"/>
      <c r="N35" s="27"/>
      <c r="O35" s="27"/>
      <c r="P35" s="27"/>
      <c r="Q35" s="27"/>
      <c r="R35" s="27"/>
      <c r="S35" s="26"/>
      <c r="T35" s="26"/>
      <c r="U35" s="26"/>
      <c r="V35" s="26"/>
    </row>
    <row r="36" spans="1:22" ht="25.5">
      <c r="B36" s="4" t="s">
        <v>355</v>
      </c>
      <c r="C36" s="1" t="s">
        <v>356</v>
      </c>
      <c r="D36" s="21">
        <v>90</v>
      </c>
      <c r="E36" s="240">
        <v>0</v>
      </c>
      <c r="F36" s="179">
        <f>D36*E36</f>
        <v>0</v>
      </c>
      <c r="G36" s="28"/>
      <c r="H36" s="28"/>
      <c r="I36" s="28"/>
      <c r="J36" s="28"/>
      <c r="K36" s="28"/>
      <c r="L36" s="28"/>
      <c r="M36" s="27"/>
      <c r="N36" s="27"/>
      <c r="O36" s="27"/>
      <c r="P36" s="27"/>
      <c r="Q36" s="27"/>
      <c r="R36" s="27"/>
      <c r="S36" s="26"/>
      <c r="T36" s="26"/>
      <c r="U36" s="26"/>
      <c r="V36" s="26"/>
    </row>
    <row r="37" spans="1:22">
      <c r="B37" s="57"/>
      <c r="C37" s="2"/>
      <c r="D37" s="2"/>
      <c r="E37" s="265"/>
      <c r="F37" s="2"/>
      <c r="G37" s="28"/>
      <c r="H37" s="28"/>
      <c r="I37" s="28"/>
      <c r="J37" s="28"/>
      <c r="K37" s="28"/>
      <c r="L37" s="28"/>
      <c r="M37" s="27"/>
      <c r="N37" s="27"/>
      <c r="O37" s="27"/>
      <c r="P37" s="27"/>
      <c r="Q37" s="27"/>
      <c r="R37" s="27"/>
      <c r="S37" s="26"/>
      <c r="T37" s="26"/>
      <c r="U37" s="26"/>
      <c r="V37" s="26"/>
    </row>
    <row r="38" spans="1:22">
      <c r="A38" s="49" t="s">
        <v>448</v>
      </c>
      <c r="B38" s="5" t="s">
        <v>357</v>
      </c>
      <c r="E38" s="240"/>
      <c r="G38" s="28"/>
      <c r="H38" s="28"/>
      <c r="I38" s="28"/>
      <c r="J38" s="28"/>
      <c r="K38" s="28"/>
      <c r="L38" s="28"/>
      <c r="M38" s="27"/>
      <c r="N38" s="27"/>
      <c r="O38" s="27"/>
      <c r="P38" s="27"/>
      <c r="Q38" s="27"/>
      <c r="R38" s="27"/>
      <c r="S38" s="26"/>
      <c r="T38" s="26"/>
      <c r="U38" s="26"/>
      <c r="V38" s="26"/>
    </row>
    <row r="39" spans="1:22">
      <c r="E39" s="240"/>
      <c r="G39" s="28"/>
      <c r="H39" s="28"/>
      <c r="I39" s="28"/>
      <c r="J39" s="28"/>
      <c r="K39" s="28"/>
      <c r="L39" s="28"/>
      <c r="M39" s="27"/>
      <c r="N39" s="27"/>
      <c r="O39" s="27"/>
      <c r="P39" s="27"/>
      <c r="Q39" s="27"/>
      <c r="R39" s="27"/>
      <c r="S39" s="26"/>
      <c r="T39" s="26"/>
      <c r="U39" s="26"/>
      <c r="V39" s="26"/>
    </row>
    <row r="40" spans="1:22" s="3" customFormat="1" ht="51">
      <c r="A40" s="11"/>
      <c r="B40" s="81" t="s">
        <v>358</v>
      </c>
    </row>
    <row r="41" spans="1:22" s="236" customFormat="1" ht="15">
      <c r="A41" s="237"/>
      <c r="B41" s="238" t="s">
        <v>449</v>
      </c>
      <c r="C41" s="1" t="s">
        <v>356</v>
      </c>
      <c r="D41" s="21">
        <v>30.3</v>
      </c>
      <c r="E41" s="240">
        <v>0</v>
      </c>
      <c r="F41" s="179">
        <f>D41*E41</f>
        <v>0</v>
      </c>
      <c r="G41" s="232"/>
      <c r="H41" s="246"/>
      <c r="I41" s="266"/>
    </row>
    <row r="42" spans="1:22" s="3" customFormat="1" ht="14.25" customHeight="1">
      <c r="A42" s="11"/>
      <c r="B42" s="81"/>
      <c r="C42" s="1"/>
      <c r="D42" s="21"/>
      <c r="E42" s="179"/>
      <c r="F42" s="179"/>
    </row>
    <row r="43" spans="1:22">
      <c r="A43" s="49" t="s">
        <v>450</v>
      </c>
      <c r="B43" s="5" t="s">
        <v>451</v>
      </c>
      <c r="E43" s="240"/>
      <c r="G43" s="28"/>
      <c r="H43" s="28"/>
      <c r="I43" s="28"/>
      <c r="J43" s="28"/>
      <c r="K43" s="28"/>
      <c r="L43" s="28"/>
      <c r="M43" s="27"/>
      <c r="N43" s="27"/>
      <c r="O43" s="27"/>
      <c r="P43" s="27"/>
      <c r="Q43" s="27"/>
      <c r="R43" s="27"/>
      <c r="S43" s="26"/>
      <c r="T43" s="26"/>
      <c r="U43" s="26"/>
      <c r="V43" s="26"/>
    </row>
    <row r="44" spans="1:22">
      <c r="E44" s="240"/>
      <c r="G44" s="28"/>
      <c r="H44" s="28"/>
      <c r="I44" s="28"/>
      <c r="J44" s="28"/>
      <c r="K44" s="28"/>
      <c r="L44" s="28"/>
      <c r="M44" s="27"/>
      <c r="N44" s="27"/>
      <c r="O44" s="27"/>
      <c r="P44" s="27"/>
      <c r="Q44" s="27"/>
      <c r="R44" s="27"/>
      <c r="S44" s="26"/>
      <c r="T44" s="26"/>
      <c r="U44" s="26"/>
      <c r="V44" s="26"/>
    </row>
    <row r="45" spans="1:22" s="3" customFormat="1" ht="45">
      <c r="A45" s="11"/>
      <c r="B45" s="253" t="s">
        <v>522</v>
      </c>
    </row>
    <row r="46" spans="1:22" s="236" customFormat="1" ht="15">
      <c r="A46" s="237"/>
      <c r="B46" s="238"/>
      <c r="C46" s="1" t="s">
        <v>452</v>
      </c>
      <c r="D46" s="21">
        <v>0.5</v>
      </c>
      <c r="E46" s="240">
        <v>0</v>
      </c>
      <c r="F46" s="179">
        <f>D46*E46</f>
        <v>0</v>
      </c>
      <c r="G46" s="232"/>
      <c r="H46" s="246"/>
      <c r="I46" s="266"/>
    </row>
    <row r="47" spans="1:22" s="3" customFormat="1" ht="14.25" customHeight="1">
      <c r="A47" s="11"/>
      <c r="B47" s="81"/>
      <c r="C47" s="1"/>
      <c r="D47" s="21"/>
      <c r="E47" s="179"/>
      <c r="F47" s="179"/>
    </row>
    <row r="48" spans="1:22">
      <c r="A48" s="49" t="s">
        <v>523</v>
      </c>
      <c r="B48" s="5" t="s">
        <v>524</v>
      </c>
      <c r="E48" s="240"/>
      <c r="G48" s="28"/>
      <c r="H48" s="28"/>
      <c r="I48" s="28"/>
      <c r="J48" s="28"/>
      <c r="K48" s="28"/>
      <c r="L48" s="28"/>
      <c r="M48" s="27"/>
      <c r="N48" s="27"/>
      <c r="O48" s="27"/>
      <c r="P48" s="27"/>
      <c r="Q48" s="27"/>
      <c r="R48" s="27"/>
      <c r="S48" s="26"/>
      <c r="T48" s="26"/>
      <c r="U48" s="26"/>
      <c r="V48" s="26"/>
    </row>
    <row r="49" spans="1:22">
      <c r="E49" s="240"/>
      <c r="G49" s="28"/>
      <c r="H49" s="28"/>
      <c r="I49" s="28"/>
      <c r="J49" s="28"/>
      <c r="K49" s="28"/>
      <c r="L49" s="28"/>
      <c r="M49" s="27"/>
      <c r="N49" s="27"/>
      <c r="O49" s="27"/>
      <c r="P49" s="27"/>
      <c r="Q49" s="27"/>
      <c r="R49" s="27"/>
      <c r="S49" s="26"/>
      <c r="T49" s="26"/>
      <c r="U49" s="26"/>
      <c r="V49" s="26"/>
    </row>
    <row r="50" spans="1:22" s="323" customFormat="1" ht="15">
      <c r="A50" s="316"/>
      <c r="B50" s="317" t="s">
        <v>525</v>
      </c>
      <c r="C50" s="318"/>
      <c r="D50" s="319"/>
      <c r="E50" s="320"/>
      <c r="F50" s="320"/>
      <c r="G50" s="321"/>
      <c r="H50" s="322"/>
    </row>
    <row r="51" spans="1:22" s="323" customFormat="1" ht="75">
      <c r="A51" s="316"/>
      <c r="B51" s="328" t="s">
        <v>530</v>
      </c>
      <c r="C51" s="318"/>
      <c r="D51" s="319"/>
      <c r="E51" s="320"/>
      <c r="F51" s="320"/>
      <c r="G51" s="236"/>
      <c r="H51" s="244"/>
    </row>
    <row r="52" spans="1:22" s="323" customFormat="1" ht="30">
      <c r="A52" s="316"/>
      <c r="B52" s="324" t="s">
        <v>526</v>
      </c>
      <c r="C52" s="318"/>
      <c r="D52" s="319"/>
      <c r="E52" s="320"/>
      <c r="F52" s="318"/>
      <c r="G52" s="325"/>
      <c r="H52" s="326"/>
    </row>
    <row r="53" spans="1:22" s="323" customFormat="1" ht="30">
      <c r="A53" s="316"/>
      <c r="B53" s="327" t="s">
        <v>529</v>
      </c>
      <c r="C53" s="318"/>
      <c r="D53" s="319"/>
      <c r="E53" s="320"/>
      <c r="F53" s="318"/>
      <c r="G53" s="236"/>
      <c r="H53" s="244"/>
    </row>
    <row r="54" spans="1:22" s="323" customFormat="1" ht="15">
      <c r="A54" s="316"/>
      <c r="B54" s="327" t="s">
        <v>527</v>
      </c>
      <c r="C54" s="1" t="s">
        <v>528</v>
      </c>
      <c r="D54" s="21">
        <v>40</v>
      </c>
      <c r="E54" s="240">
        <v>0</v>
      </c>
      <c r="F54" s="179">
        <f>D54*E54</f>
        <v>0</v>
      </c>
      <c r="G54" s="236"/>
      <c r="H54" s="244"/>
    </row>
    <row r="55" spans="1:22" s="3" customFormat="1">
      <c r="A55" s="11"/>
      <c r="B55" s="81"/>
      <c r="C55" s="1"/>
      <c r="D55" s="21"/>
      <c r="E55" s="179"/>
      <c r="F55" s="179"/>
    </row>
    <row r="56" spans="1:22">
      <c r="C56" s="2"/>
      <c r="D56" s="2"/>
      <c r="E56" s="2"/>
      <c r="F56" s="2"/>
      <c r="G56" s="28"/>
      <c r="H56" s="28"/>
      <c r="I56" s="28"/>
      <c r="J56" s="28"/>
      <c r="K56" s="28"/>
      <c r="L56" s="28"/>
      <c r="M56" s="27"/>
      <c r="N56" s="27"/>
      <c r="O56" s="27"/>
      <c r="P56" s="27"/>
      <c r="Q56" s="27"/>
      <c r="R56" s="27"/>
      <c r="S56" s="26"/>
      <c r="T56" s="26"/>
      <c r="U56" s="26"/>
      <c r="V56" s="26"/>
    </row>
    <row r="57" spans="1:22" s="9" customFormat="1">
      <c r="A57" s="50" t="s">
        <v>165</v>
      </c>
      <c r="B57" s="51" t="s">
        <v>359</v>
      </c>
      <c r="C57" s="52"/>
      <c r="D57" s="53"/>
      <c r="E57" s="54"/>
      <c r="F57" s="187">
        <f>SUM(F5:F56)</f>
        <v>0</v>
      </c>
    </row>
  </sheetData>
  <pageMargins left="1.0899999999999999" right="0.7" top="1.4129166666666668" bottom="0.75" header="0.3" footer="0.3"/>
  <pageSetup paperSize="9" scale="95" fitToHeight="0" orientation="portrait" r:id="rId1"/>
  <headerFooter alignWithMargins="0">
    <oddHeader>&amp;L&amp;G&amp;RTroškovnik građevinsko obrtničkih radova
Gospić STEM - lipanj 2023.</oddHeader>
    <oddFooter>&amp;R&amp;K01+045&amp;P</oddFooter>
    <firstHeader>&amp;L&amp;G</firstHeader>
  </headerFooter>
  <rowBreaks count="2" manualBreakCount="2">
    <brk id="15" max="5" man="1"/>
    <brk id="37"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A0A8C-9B6E-4FF6-92F5-9AFCD91636C2}">
  <dimension ref="A1:AF92"/>
  <sheetViews>
    <sheetView view="pageBreakPreview" topLeftCell="A72" zoomScale="130" zoomScaleNormal="100" zoomScaleSheetLayoutView="130" workbookViewId="0">
      <selection activeCell="B8" sqref="B8"/>
    </sheetView>
  </sheetViews>
  <sheetFormatPr defaultRowHeight="12.75"/>
  <cols>
    <col min="1" max="1" width="6.7109375" style="11" customWidth="1"/>
    <col min="2" max="2" width="40.7109375" style="4" customWidth="1"/>
    <col min="3" max="3" width="5.7109375" style="1" customWidth="1"/>
    <col min="4" max="4" width="8.7109375" style="270" customWidth="1"/>
    <col min="5" max="6" width="12.7109375" style="16" customWidth="1"/>
    <col min="7" max="11" width="9.140625" style="3"/>
    <col min="12" max="16384" width="9.140625" style="2"/>
  </cols>
  <sheetData>
    <row r="1" spans="1:22" s="8" customFormat="1" ht="30" customHeight="1" thickBot="1">
      <c r="A1" s="6" t="s">
        <v>182</v>
      </c>
      <c r="B1" s="7" t="s">
        <v>183</v>
      </c>
      <c r="C1" s="6" t="s">
        <v>184</v>
      </c>
      <c r="D1" s="267" t="s">
        <v>185</v>
      </c>
      <c r="E1" s="13" t="s">
        <v>186</v>
      </c>
      <c r="F1" s="13" t="s">
        <v>187</v>
      </c>
    </row>
    <row r="2" spans="1:22" s="8" customFormat="1">
      <c r="A2" s="11"/>
      <c r="B2" s="5"/>
      <c r="D2" s="268"/>
      <c r="E2" s="14"/>
      <c r="F2" s="17"/>
    </row>
    <row r="3" spans="1:22" s="8" customFormat="1">
      <c r="A3" s="11"/>
      <c r="B3" s="5"/>
      <c r="D3" s="268"/>
      <c r="E3" s="14"/>
      <c r="F3" s="17"/>
    </row>
    <row r="4" spans="1:22" s="9" customFormat="1">
      <c r="A4" s="50" t="s">
        <v>169</v>
      </c>
      <c r="B4" s="51" t="s">
        <v>168</v>
      </c>
      <c r="C4" s="52"/>
      <c r="D4" s="269"/>
      <c r="E4" s="54"/>
      <c r="F4" s="55"/>
    </row>
    <row r="6" spans="1:22" ht="331.5">
      <c r="B6" s="4" t="s">
        <v>541</v>
      </c>
    </row>
    <row r="8" spans="1:22" ht="51">
      <c r="B8" s="10" t="s">
        <v>628</v>
      </c>
    </row>
    <row r="9" spans="1:22">
      <c r="B9" s="10"/>
    </row>
    <row r="11" spans="1:22">
      <c r="B11" s="10"/>
    </row>
    <row r="14" spans="1:22" ht="25.5">
      <c r="A14" s="49" t="s">
        <v>365</v>
      </c>
      <c r="B14" s="5" t="s">
        <v>453</v>
      </c>
      <c r="G14" s="28"/>
      <c r="H14" s="28"/>
      <c r="I14" s="28"/>
      <c r="J14" s="28"/>
      <c r="K14" s="28"/>
      <c r="L14" s="28"/>
      <c r="M14" s="27"/>
      <c r="N14" s="27"/>
      <c r="O14" s="27"/>
      <c r="P14" s="27"/>
      <c r="Q14" s="27"/>
      <c r="R14" s="27"/>
      <c r="S14" s="26"/>
      <c r="T14" s="26"/>
      <c r="U14" s="26"/>
      <c r="V14" s="26"/>
    </row>
    <row r="15" spans="1:22">
      <c r="B15" s="27"/>
      <c r="G15" s="28"/>
      <c r="H15" s="28"/>
      <c r="I15" s="28"/>
      <c r="J15" s="28"/>
      <c r="K15" s="28"/>
      <c r="L15" s="28"/>
      <c r="M15" s="27"/>
      <c r="N15" s="27"/>
      <c r="O15" s="27"/>
      <c r="P15" s="27"/>
      <c r="Q15" s="27"/>
      <c r="R15" s="27"/>
      <c r="S15" s="26"/>
      <c r="T15" s="26"/>
      <c r="U15" s="26"/>
      <c r="V15" s="26"/>
    </row>
    <row r="16" spans="1:22" ht="102">
      <c r="B16" s="56" t="s">
        <v>513</v>
      </c>
      <c r="C16" s="2"/>
      <c r="D16" s="271"/>
      <c r="E16" s="2"/>
      <c r="F16" s="2"/>
      <c r="G16" s="28"/>
      <c r="H16" s="28"/>
      <c r="I16" s="28"/>
      <c r="J16" s="28"/>
      <c r="K16" s="28"/>
      <c r="L16" s="28"/>
      <c r="M16" s="27"/>
      <c r="N16" s="27"/>
      <c r="O16" s="27"/>
      <c r="P16" s="27"/>
      <c r="Q16" s="27"/>
      <c r="R16" s="27"/>
      <c r="S16" s="26"/>
      <c r="T16" s="26"/>
      <c r="U16" s="26"/>
      <c r="V16" s="26"/>
    </row>
    <row r="17" spans="1:22" s="257" customFormat="1" ht="15">
      <c r="A17" s="247"/>
      <c r="B17" s="255" t="s">
        <v>454</v>
      </c>
      <c r="C17" s="239"/>
      <c r="D17" s="272"/>
      <c r="E17" s="242"/>
      <c r="F17" s="243"/>
      <c r="L17" s="245"/>
      <c r="N17" s="252"/>
    </row>
    <row r="18" spans="1:22" s="257" customFormat="1" ht="15">
      <c r="A18" s="247"/>
      <c r="B18" s="255" t="s">
        <v>455</v>
      </c>
      <c r="C18" s="239"/>
      <c r="D18" s="272"/>
      <c r="E18" s="242"/>
      <c r="F18" s="243"/>
      <c r="L18" s="245"/>
      <c r="N18" s="252"/>
    </row>
    <row r="19" spans="1:22">
      <c r="B19" s="56"/>
      <c r="C19" s="2"/>
      <c r="D19" s="271"/>
      <c r="E19" s="2"/>
      <c r="F19" s="2"/>
      <c r="G19" s="28"/>
      <c r="H19" s="28"/>
      <c r="I19" s="28"/>
      <c r="J19" s="28"/>
      <c r="K19" s="28"/>
      <c r="L19" s="28"/>
      <c r="M19" s="27"/>
      <c r="N19" s="27"/>
      <c r="O19" s="27"/>
      <c r="P19" s="27"/>
      <c r="Q19" s="27"/>
      <c r="R19" s="27"/>
      <c r="S19" s="26"/>
      <c r="T19" s="26"/>
      <c r="U19" s="26"/>
      <c r="V19" s="26"/>
    </row>
    <row r="20" spans="1:22">
      <c r="A20" s="72"/>
      <c r="B20" s="273" t="s">
        <v>212</v>
      </c>
      <c r="D20" s="191"/>
    </row>
    <row r="21" spans="1:22">
      <c r="A21" s="2"/>
      <c r="B21" s="2"/>
      <c r="C21" s="2"/>
      <c r="D21" s="271"/>
      <c r="E21" s="2"/>
      <c r="F21" s="2"/>
      <c r="G21" s="28"/>
      <c r="H21" s="28"/>
      <c r="I21" s="28"/>
      <c r="J21" s="28"/>
      <c r="K21" s="28"/>
      <c r="L21" s="28"/>
      <c r="M21" s="27"/>
      <c r="N21" s="27"/>
      <c r="O21" s="27"/>
      <c r="P21" s="27"/>
      <c r="Q21" s="27"/>
      <c r="R21" s="27"/>
      <c r="S21" s="26"/>
      <c r="T21" s="26"/>
      <c r="U21" s="26"/>
      <c r="V21" s="26"/>
    </row>
    <row r="22" spans="1:22" ht="14.25">
      <c r="A22" s="11" t="s">
        <v>330</v>
      </c>
      <c r="B22" s="4" t="s">
        <v>360</v>
      </c>
      <c r="C22" s="1" t="s">
        <v>307</v>
      </c>
      <c r="D22" s="271">
        <v>13.27</v>
      </c>
      <c r="E22" s="179"/>
      <c r="F22" s="179"/>
    </row>
    <row r="23" spans="1:22">
      <c r="A23" s="11" t="s">
        <v>332</v>
      </c>
      <c r="B23" s="4" t="s">
        <v>361</v>
      </c>
      <c r="C23" s="1" t="s">
        <v>356</v>
      </c>
      <c r="D23" s="274">
        <v>14.68</v>
      </c>
      <c r="E23" s="179"/>
      <c r="F23" s="179"/>
    </row>
    <row r="24" spans="1:22">
      <c r="D24" s="275"/>
      <c r="E24" s="179"/>
      <c r="F24" s="179"/>
    </row>
    <row r="25" spans="1:22">
      <c r="A25" s="72"/>
      <c r="B25" s="273" t="s">
        <v>220</v>
      </c>
      <c r="D25" s="275"/>
      <c r="E25" s="179"/>
      <c r="F25" s="179"/>
    </row>
    <row r="26" spans="1:22">
      <c r="A26" s="2"/>
      <c r="B26" s="2"/>
      <c r="C26" s="2"/>
      <c r="D26" s="275"/>
      <c r="E26" s="186"/>
      <c r="F26" s="186"/>
      <c r="G26" s="28"/>
      <c r="H26" s="28"/>
      <c r="I26" s="28"/>
      <c r="J26" s="28"/>
      <c r="K26" s="28"/>
      <c r="L26" s="28"/>
      <c r="M26" s="27"/>
      <c r="N26" s="27"/>
      <c r="O26" s="27"/>
      <c r="P26" s="27"/>
      <c r="Q26" s="27"/>
      <c r="R26" s="27"/>
      <c r="S26" s="26"/>
      <c r="T26" s="26"/>
      <c r="U26" s="26"/>
      <c r="V26" s="26"/>
    </row>
    <row r="27" spans="1:22" ht="14.25">
      <c r="A27" s="11" t="s">
        <v>330</v>
      </c>
      <c r="B27" s="4" t="s">
        <v>360</v>
      </c>
      <c r="C27" s="1" t="s">
        <v>307</v>
      </c>
      <c r="D27" s="271">
        <v>13.19</v>
      </c>
      <c r="E27" s="179"/>
      <c r="F27" s="179"/>
    </row>
    <row r="28" spans="1:22">
      <c r="A28" s="11" t="s">
        <v>332</v>
      </c>
      <c r="B28" s="4" t="s">
        <v>361</v>
      </c>
      <c r="C28" s="1" t="s">
        <v>356</v>
      </c>
      <c r="D28" s="271">
        <v>14.68</v>
      </c>
      <c r="E28" s="179"/>
      <c r="F28" s="179"/>
    </row>
    <row r="29" spans="1:22">
      <c r="D29" s="81"/>
      <c r="E29" s="179"/>
      <c r="F29" s="179"/>
    </row>
    <row r="30" spans="1:22">
      <c r="A30" s="72"/>
      <c r="B30" s="273" t="s">
        <v>234</v>
      </c>
      <c r="D30" s="81"/>
      <c r="E30" s="179"/>
      <c r="F30" s="179"/>
    </row>
    <row r="31" spans="1:22">
      <c r="A31" s="2"/>
      <c r="B31" s="2"/>
      <c r="C31" s="2"/>
      <c r="D31" s="271"/>
      <c r="E31" s="186"/>
      <c r="F31" s="186"/>
      <c r="G31" s="28"/>
      <c r="H31" s="28"/>
      <c r="I31" s="28"/>
      <c r="J31" s="28"/>
      <c r="K31" s="28"/>
      <c r="L31" s="28"/>
      <c r="M31" s="27"/>
      <c r="N31" s="27"/>
      <c r="O31" s="27"/>
      <c r="P31" s="27"/>
      <c r="Q31" s="27"/>
      <c r="R31" s="27"/>
      <c r="S31" s="26"/>
      <c r="T31" s="26"/>
      <c r="U31" s="26"/>
      <c r="V31" s="26"/>
    </row>
    <row r="32" spans="1:22" ht="14.25">
      <c r="A32" s="11" t="s">
        <v>330</v>
      </c>
      <c r="B32" s="4" t="s">
        <v>360</v>
      </c>
      <c r="C32" s="1" t="s">
        <v>307</v>
      </c>
      <c r="D32" s="271">
        <v>6.89</v>
      </c>
      <c r="E32" s="179"/>
      <c r="F32" s="179"/>
    </row>
    <row r="33" spans="1:22">
      <c r="A33" s="11" t="s">
        <v>332</v>
      </c>
      <c r="B33" s="4" t="s">
        <v>361</v>
      </c>
      <c r="C33" s="1" t="s">
        <v>356</v>
      </c>
      <c r="D33" s="271">
        <v>12.06</v>
      </c>
      <c r="E33" s="179"/>
      <c r="F33" s="179"/>
    </row>
    <row r="34" spans="1:22">
      <c r="D34" s="271"/>
      <c r="E34" s="179"/>
      <c r="F34" s="179"/>
    </row>
    <row r="35" spans="1:22">
      <c r="A35" s="72"/>
      <c r="B35" s="273" t="s">
        <v>311</v>
      </c>
      <c r="D35" s="81"/>
      <c r="E35" s="179"/>
      <c r="F35" s="179"/>
    </row>
    <row r="36" spans="1:22">
      <c r="A36" s="2"/>
      <c r="B36" s="2"/>
      <c r="C36" s="2"/>
      <c r="D36" s="271"/>
      <c r="E36" s="186"/>
      <c r="F36" s="186"/>
      <c r="G36" s="28"/>
      <c r="H36" s="28"/>
      <c r="I36" s="28"/>
      <c r="J36" s="28"/>
      <c r="K36" s="28"/>
      <c r="L36" s="28"/>
      <c r="M36" s="27"/>
      <c r="N36" s="27"/>
      <c r="O36" s="27"/>
      <c r="P36" s="27"/>
      <c r="Q36" s="27"/>
      <c r="R36" s="27"/>
      <c r="S36" s="26"/>
      <c r="T36" s="26"/>
      <c r="U36" s="26"/>
      <c r="V36" s="26"/>
    </row>
    <row r="37" spans="1:22" ht="14.25">
      <c r="A37" s="11" t="s">
        <v>330</v>
      </c>
      <c r="B37" s="4" t="s">
        <v>360</v>
      </c>
      <c r="C37" s="1" t="s">
        <v>307</v>
      </c>
      <c r="D37" s="271">
        <v>38.380000000000003</v>
      </c>
      <c r="E37" s="179"/>
      <c r="F37" s="179"/>
    </row>
    <row r="38" spans="1:22">
      <c r="A38" s="11" t="s">
        <v>332</v>
      </c>
      <c r="B38" s="4" t="s">
        <v>361</v>
      </c>
      <c r="C38" s="1" t="s">
        <v>356</v>
      </c>
      <c r="D38" s="271">
        <v>34.04</v>
      </c>
      <c r="E38" s="179"/>
      <c r="F38" s="179"/>
    </row>
    <row r="39" spans="1:22">
      <c r="D39" s="81"/>
      <c r="E39" s="179"/>
      <c r="F39" s="179"/>
    </row>
    <row r="40" spans="1:22">
      <c r="A40" s="72"/>
      <c r="B40" s="273" t="s">
        <v>251</v>
      </c>
      <c r="D40" s="81"/>
      <c r="E40" s="179"/>
      <c r="F40" s="179"/>
    </row>
    <row r="41" spans="1:22">
      <c r="A41" s="2"/>
      <c r="B41" s="2"/>
      <c r="C41" s="2"/>
      <c r="D41" s="271"/>
      <c r="E41" s="186"/>
      <c r="F41" s="186"/>
      <c r="G41" s="28"/>
      <c r="H41" s="28"/>
      <c r="I41" s="28"/>
      <c r="J41" s="28"/>
      <c r="K41" s="28"/>
      <c r="L41" s="28"/>
      <c r="M41" s="27"/>
      <c r="N41" s="27"/>
      <c r="O41" s="27"/>
      <c r="P41" s="27"/>
      <c r="Q41" s="27"/>
      <c r="R41" s="27"/>
      <c r="S41" s="26"/>
      <c r="T41" s="26"/>
      <c r="U41" s="26"/>
      <c r="V41" s="26"/>
    </row>
    <row r="42" spans="1:22" ht="14.25">
      <c r="A42" s="11" t="s">
        <v>330</v>
      </c>
      <c r="B42" s="4" t="s">
        <v>360</v>
      </c>
      <c r="C42" s="1" t="s">
        <v>307</v>
      </c>
      <c r="D42" s="276">
        <v>12.9</v>
      </c>
      <c r="E42" s="179"/>
      <c r="F42" s="179"/>
    </row>
    <row r="43" spans="1:22">
      <c r="A43" s="11" t="s">
        <v>332</v>
      </c>
      <c r="B43" s="4" t="s">
        <v>361</v>
      </c>
      <c r="C43" s="1" t="s">
        <v>356</v>
      </c>
      <c r="D43" s="271">
        <v>14.62</v>
      </c>
      <c r="E43" s="179"/>
      <c r="F43" s="179"/>
    </row>
    <row r="44" spans="1:22">
      <c r="D44" s="81"/>
      <c r="E44" s="179"/>
      <c r="F44" s="179"/>
    </row>
    <row r="45" spans="1:22">
      <c r="A45" s="72"/>
      <c r="B45" s="273" t="s">
        <v>256</v>
      </c>
      <c r="D45" s="81"/>
      <c r="E45" s="179"/>
      <c r="F45" s="179"/>
    </row>
    <row r="46" spans="1:22">
      <c r="A46" s="2"/>
      <c r="B46" s="2"/>
      <c r="C46" s="2"/>
      <c r="D46" s="271"/>
      <c r="E46" s="186"/>
      <c r="F46" s="186"/>
      <c r="G46" s="28"/>
      <c r="H46" s="28"/>
      <c r="I46" s="28"/>
      <c r="J46" s="28"/>
      <c r="K46" s="28"/>
      <c r="L46" s="28"/>
      <c r="M46" s="27"/>
      <c r="N46" s="27"/>
      <c r="O46" s="27"/>
      <c r="P46" s="27"/>
      <c r="Q46" s="27"/>
      <c r="R46" s="27"/>
      <c r="S46" s="26"/>
      <c r="T46" s="26"/>
      <c r="U46" s="26"/>
      <c r="V46" s="26"/>
    </row>
    <row r="47" spans="1:22" ht="14.25">
      <c r="A47" s="11" t="s">
        <v>330</v>
      </c>
      <c r="B47" s="4" t="s">
        <v>360</v>
      </c>
      <c r="C47" s="1" t="s">
        <v>307</v>
      </c>
      <c r="D47" s="276">
        <v>12.9</v>
      </c>
      <c r="E47" s="179"/>
      <c r="F47" s="179"/>
    </row>
    <row r="48" spans="1:22">
      <c r="A48" s="11" t="s">
        <v>332</v>
      </c>
      <c r="B48" s="4" t="s">
        <v>361</v>
      </c>
      <c r="C48" s="1" t="s">
        <v>356</v>
      </c>
      <c r="D48" s="271">
        <v>14.62</v>
      </c>
      <c r="E48" s="179"/>
      <c r="F48" s="179"/>
    </row>
    <row r="49" spans="1:22">
      <c r="D49" s="81"/>
      <c r="E49" s="179"/>
      <c r="F49" s="179"/>
    </row>
    <row r="50" spans="1:22">
      <c r="A50" s="72"/>
      <c r="B50" s="273" t="s">
        <v>261</v>
      </c>
      <c r="D50" s="81"/>
      <c r="E50" s="179"/>
      <c r="F50" s="179"/>
    </row>
    <row r="51" spans="1:22">
      <c r="A51" s="2"/>
      <c r="B51" s="2"/>
      <c r="C51" s="2"/>
      <c r="D51" s="271"/>
      <c r="E51" s="186"/>
      <c r="F51" s="186"/>
      <c r="G51" s="28"/>
      <c r="H51" s="28"/>
      <c r="I51" s="28"/>
      <c r="J51" s="28"/>
      <c r="K51" s="28"/>
      <c r="L51" s="28"/>
      <c r="M51" s="27"/>
      <c r="N51" s="27"/>
      <c r="O51" s="27"/>
      <c r="P51" s="27"/>
      <c r="Q51" s="27"/>
      <c r="R51" s="27"/>
      <c r="S51" s="26"/>
      <c r="T51" s="26"/>
      <c r="U51" s="26"/>
      <c r="V51" s="26"/>
    </row>
    <row r="52" spans="1:22" ht="14.25">
      <c r="A52" s="11" t="s">
        <v>330</v>
      </c>
      <c r="B52" s="4" t="s">
        <v>360</v>
      </c>
      <c r="C52" s="1" t="s">
        <v>307</v>
      </c>
      <c r="D52" s="276">
        <v>18.86</v>
      </c>
      <c r="E52" s="179"/>
      <c r="F52" s="179"/>
    </row>
    <row r="53" spans="1:22">
      <c r="A53" s="11" t="s">
        <v>332</v>
      </c>
      <c r="B53" s="4" t="s">
        <v>361</v>
      </c>
      <c r="C53" s="1" t="s">
        <v>356</v>
      </c>
      <c r="D53" s="276">
        <v>18.78</v>
      </c>
      <c r="E53" s="179"/>
      <c r="F53" s="179"/>
    </row>
    <row r="54" spans="1:22">
      <c r="D54" s="81"/>
      <c r="E54" s="179"/>
      <c r="F54" s="179"/>
    </row>
    <row r="55" spans="1:22">
      <c r="A55" s="72"/>
      <c r="B55" s="273" t="s">
        <v>267</v>
      </c>
      <c r="D55" s="81"/>
      <c r="E55" s="179"/>
      <c r="F55" s="179"/>
    </row>
    <row r="56" spans="1:22">
      <c r="A56" s="2"/>
      <c r="B56" s="2"/>
      <c r="C56" s="2"/>
      <c r="D56" s="271"/>
      <c r="E56" s="186"/>
      <c r="F56" s="186"/>
      <c r="G56" s="28"/>
      <c r="H56" s="28"/>
      <c r="I56" s="28"/>
      <c r="J56" s="28"/>
      <c r="K56" s="28"/>
      <c r="L56" s="28"/>
      <c r="M56" s="27"/>
      <c r="N56" s="27"/>
      <c r="O56" s="27"/>
      <c r="P56" s="27"/>
      <c r="Q56" s="27"/>
      <c r="R56" s="27"/>
      <c r="S56" s="26"/>
      <c r="T56" s="26"/>
      <c r="U56" s="26"/>
      <c r="V56" s="26"/>
    </row>
    <row r="57" spans="1:22" ht="14.25">
      <c r="A57" s="11" t="s">
        <v>330</v>
      </c>
      <c r="B57" s="4" t="s">
        <v>360</v>
      </c>
      <c r="C57" s="1" t="s">
        <v>307</v>
      </c>
      <c r="D57" s="276">
        <v>18.29</v>
      </c>
      <c r="E57" s="179"/>
      <c r="F57" s="179"/>
    </row>
    <row r="58" spans="1:22">
      <c r="A58" s="11" t="s">
        <v>332</v>
      </c>
      <c r="B58" s="4" t="s">
        <v>361</v>
      </c>
      <c r="C58" s="1" t="s">
        <v>356</v>
      </c>
      <c r="D58" s="276">
        <v>19.079999999999998</v>
      </c>
      <c r="E58" s="179"/>
      <c r="F58" s="179"/>
    </row>
    <row r="59" spans="1:22">
      <c r="D59" s="277"/>
      <c r="E59" s="179"/>
      <c r="F59" s="179"/>
    </row>
    <row r="60" spans="1:22">
      <c r="A60" s="72"/>
      <c r="B60" s="273" t="s">
        <v>268</v>
      </c>
      <c r="D60" s="81"/>
      <c r="E60" s="179"/>
      <c r="F60" s="179"/>
    </row>
    <row r="61" spans="1:22">
      <c r="A61" s="2"/>
      <c r="B61" s="2"/>
      <c r="C61" s="2"/>
      <c r="D61" s="271"/>
      <c r="E61" s="186"/>
      <c r="F61" s="186"/>
      <c r="G61" s="28"/>
      <c r="H61" s="28"/>
      <c r="I61" s="28"/>
      <c r="J61" s="28"/>
      <c r="K61" s="28"/>
      <c r="L61" s="28"/>
      <c r="M61" s="27"/>
      <c r="N61" s="27"/>
      <c r="O61" s="27"/>
      <c r="P61" s="27"/>
      <c r="Q61" s="27"/>
      <c r="R61" s="27"/>
      <c r="S61" s="26"/>
      <c r="T61" s="26"/>
      <c r="U61" s="26"/>
      <c r="V61" s="26"/>
    </row>
    <row r="62" spans="1:22" ht="14.25">
      <c r="A62" s="11" t="s">
        <v>330</v>
      </c>
      <c r="B62" s="4" t="s">
        <v>360</v>
      </c>
      <c r="C62" s="1" t="s">
        <v>307</v>
      </c>
      <c r="D62" s="276">
        <v>16.82</v>
      </c>
      <c r="E62" s="179"/>
      <c r="F62" s="179"/>
    </row>
    <row r="63" spans="1:22">
      <c r="A63" s="11" t="s">
        <v>332</v>
      </c>
      <c r="B63" s="4" t="s">
        <v>361</v>
      </c>
      <c r="C63" s="1" t="s">
        <v>356</v>
      </c>
      <c r="D63" s="276">
        <v>17.78</v>
      </c>
      <c r="E63" s="179"/>
      <c r="F63" s="179"/>
    </row>
    <row r="64" spans="1:22">
      <c r="D64" s="276"/>
      <c r="E64" s="179"/>
      <c r="F64" s="179"/>
    </row>
    <row r="65" spans="1:32" s="262" customFormat="1" ht="15">
      <c r="A65" s="258"/>
      <c r="B65" s="259" t="s">
        <v>456</v>
      </c>
      <c r="C65" s="239" t="s">
        <v>439</v>
      </c>
      <c r="D65" s="173">
        <f>+D62+D57+D52+D47+D42+D37+D32+D27+D22</f>
        <v>151.50000000000003</v>
      </c>
      <c r="E65" s="179">
        <v>0</v>
      </c>
      <c r="F65" s="243">
        <f>D65*E65</f>
        <v>0</v>
      </c>
      <c r="G65" s="260"/>
      <c r="H65" s="261"/>
      <c r="L65" s="245"/>
      <c r="N65" s="263"/>
      <c r="W65" s="261"/>
      <c r="AA65" s="264"/>
      <c r="AB65" s="264"/>
      <c r="AF65" s="264"/>
    </row>
    <row r="66" spans="1:32" ht="15">
      <c r="B66" s="259" t="s">
        <v>457</v>
      </c>
      <c r="C66" s="239" t="s">
        <v>356</v>
      </c>
      <c r="D66" s="276">
        <f>+D63+D58+D53+D48+D43+D38+D33+D28+D23</f>
        <v>160.34000000000003</v>
      </c>
      <c r="E66" s="179">
        <v>0</v>
      </c>
      <c r="F66" s="179">
        <f>E66*D66</f>
        <v>0</v>
      </c>
    </row>
    <row r="67" spans="1:32">
      <c r="D67" s="276"/>
      <c r="E67" s="179"/>
      <c r="F67" s="179"/>
    </row>
    <row r="68" spans="1:32">
      <c r="D68" s="276"/>
      <c r="E68" s="179"/>
      <c r="F68" s="179"/>
    </row>
    <row r="69" spans="1:32">
      <c r="D69" s="278"/>
      <c r="E69" s="179"/>
      <c r="F69" s="179"/>
    </row>
    <row r="70" spans="1:32">
      <c r="A70" s="49" t="s">
        <v>458</v>
      </c>
      <c r="B70" s="73" t="s">
        <v>459</v>
      </c>
      <c r="E70" s="179"/>
      <c r="F70" s="179"/>
    </row>
    <row r="71" spans="1:32">
      <c r="A71" s="49"/>
      <c r="B71" s="73"/>
      <c r="E71" s="179"/>
      <c r="F71" s="179"/>
    </row>
    <row r="72" spans="1:32" ht="51">
      <c r="A72" s="49"/>
      <c r="B72" s="81" t="s">
        <v>460</v>
      </c>
      <c r="E72" s="179"/>
      <c r="F72" s="179"/>
    </row>
    <row r="73" spans="1:32" s="257" customFormat="1" ht="15">
      <c r="A73" s="247"/>
      <c r="B73" s="255" t="s">
        <v>454</v>
      </c>
      <c r="C73" s="239"/>
      <c r="D73" s="272"/>
      <c r="E73" s="242"/>
      <c r="F73" s="243"/>
      <c r="L73" s="245"/>
      <c r="N73" s="252"/>
    </row>
    <row r="74" spans="1:32">
      <c r="A74" s="49"/>
      <c r="B74" s="73"/>
      <c r="E74" s="179"/>
      <c r="F74" s="179"/>
    </row>
    <row r="75" spans="1:32">
      <c r="A75" s="49"/>
      <c r="B75" s="73"/>
      <c r="E75" s="179"/>
      <c r="F75" s="179"/>
    </row>
    <row r="76" spans="1:32">
      <c r="A76" s="49"/>
      <c r="B76" s="73" t="s">
        <v>346</v>
      </c>
      <c r="E76" s="179"/>
      <c r="F76" s="179"/>
    </row>
    <row r="77" spans="1:32" ht="14.25">
      <c r="A77" s="49"/>
      <c r="B77" s="73"/>
      <c r="C77" s="1" t="s">
        <v>307</v>
      </c>
      <c r="D77" s="270">
        <v>77.42</v>
      </c>
      <c r="E77" s="179"/>
      <c r="F77" s="179"/>
    </row>
    <row r="78" spans="1:32">
      <c r="A78" s="49"/>
      <c r="B78" s="4" t="s">
        <v>362</v>
      </c>
      <c r="C78" s="2"/>
      <c r="D78" s="2"/>
      <c r="E78" s="179"/>
      <c r="F78" s="179"/>
    </row>
    <row r="79" spans="1:32">
      <c r="A79" s="49"/>
      <c r="E79" s="179"/>
      <c r="F79" s="179"/>
    </row>
    <row r="80" spans="1:32">
      <c r="A80" s="49"/>
      <c r="B80" s="73" t="s">
        <v>363</v>
      </c>
      <c r="E80" s="179"/>
      <c r="F80" s="179"/>
    </row>
    <row r="81" spans="1:32" ht="14.25">
      <c r="A81" s="49"/>
      <c r="B81" s="73"/>
      <c r="C81" s="1" t="s">
        <v>307</v>
      </c>
      <c r="D81" s="270">
        <v>53.84</v>
      </c>
      <c r="E81" s="179"/>
      <c r="F81" s="179"/>
    </row>
    <row r="82" spans="1:32">
      <c r="A82" s="49"/>
      <c r="E82" s="179"/>
      <c r="F82" s="179"/>
    </row>
    <row r="83" spans="1:32">
      <c r="A83" s="49"/>
      <c r="B83" s="73" t="s">
        <v>222</v>
      </c>
      <c r="E83" s="179"/>
      <c r="F83" s="179"/>
    </row>
    <row r="84" spans="1:32" ht="14.25">
      <c r="A84" s="49"/>
      <c r="B84" s="73"/>
      <c r="C84" s="1" t="s">
        <v>307</v>
      </c>
      <c r="D84" s="270">
        <v>16.989999999999998</v>
      </c>
      <c r="E84" s="179"/>
      <c r="F84" s="179"/>
    </row>
    <row r="85" spans="1:32">
      <c r="A85" s="49"/>
      <c r="E85" s="179"/>
      <c r="F85" s="179"/>
    </row>
    <row r="86" spans="1:32">
      <c r="A86" s="49"/>
      <c r="B86" s="73" t="s">
        <v>240</v>
      </c>
      <c r="E86" s="179"/>
      <c r="F86" s="179"/>
    </row>
    <row r="87" spans="1:32" ht="14.25">
      <c r="A87" s="49"/>
      <c r="C87" s="1" t="s">
        <v>307</v>
      </c>
      <c r="D87" s="270">
        <v>1.93</v>
      </c>
      <c r="E87" s="179"/>
      <c r="F87" s="179"/>
    </row>
    <row r="88" spans="1:32">
      <c r="A88" s="49"/>
      <c r="E88" s="179"/>
      <c r="F88" s="179"/>
    </row>
    <row r="89" spans="1:32" s="262" customFormat="1" ht="15">
      <c r="A89" s="258"/>
      <c r="B89" s="259" t="s">
        <v>461</v>
      </c>
      <c r="C89" s="239" t="s">
        <v>439</v>
      </c>
      <c r="D89" s="270">
        <f>D87+D84+D81+D77</f>
        <v>150.18</v>
      </c>
      <c r="E89" s="179">
        <v>0</v>
      </c>
      <c r="F89" s="279">
        <f>D89*E89</f>
        <v>0</v>
      </c>
      <c r="G89" s="260"/>
      <c r="H89" s="261"/>
      <c r="L89" s="245"/>
      <c r="N89" s="263"/>
      <c r="W89" s="261"/>
      <c r="AA89" s="264"/>
      <c r="AB89" s="264"/>
      <c r="AF89" s="264"/>
    </row>
    <row r="90" spans="1:32">
      <c r="A90" s="49"/>
      <c r="D90" s="2"/>
      <c r="E90" s="179"/>
      <c r="F90" s="179"/>
    </row>
    <row r="92" spans="1:32" s="9" customFormat="1">
      <c r="A92" s="50" t="s">
        <v>169</v>
      </c>
      <c r="B92" s="51" t="s">
        <v>364</v>
      </c>
      <c r="C92" s="52"/>
      <c r="D92" s="269"/>
      <c r="E92" s="54"/>
      <c r="F92" s="187">
        <f>SUM(F5:F91)</f>
        <v>0</v>
      </c>
      <c r="G92" s="3"/>
      <c r="H92" s="3"/>
      <c r="I92" s="3"/>
      <c r="J92" s="3"/>
      <c r="K92" s="3"/>
      <c r="L92" s="3"/>
      <c r="M92" s="3"/>
      <c r="N92" s="3"/>
      <c r="O92" s="3"/>
      <c r="P92" s="3"/>
    </row>
  </sheetData>
  <pageMargins left="0.7" right="0.7" top="0.90625"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2" manualBreakCount="2">
    <brk id="12" max="5" man="1"/>
    <brk id="58" max="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B39C-384E-4D92-B9DD-92B497DAF19F}">
  <dimension ref="A1:AF31"/>
  <sheetViews>
    <sheetView view="pageBreakPreview" topLeftCell="A26" zoomScaleNormal="100" zoomScaleSheetLayoutView="100" workbookViewId="0">
      <selection activeCell="B8" sqref="B8"/>
    </sheetView>
  </sheetViews>
  <sheetFormatPr defaultRowHeight="12.75"/>
  <cols>
    <col min="1" max="1" width="6.7109375" style="283" customWidth="1"/>
    <col min="2" max="2" width="40.7109375" style="81" customWidth="1"/>
    <col min="3" max="3" width="5.7109375" style="277" customWidth="1"/>
    <col min="4" max="4" width="8.7109375" style="270" customWidth="1"/>
    <col min="5" max="5" width="12.7109375" style="278" customWidth="1"/>
    <col min="6" max="6" width="12.85546875" style="278" customWidth="1"/>
    <col min="7" max="9" width="9.140625" style="275"/>
    <col min="10" max="10" width="25.7109375" style="275" customWidth="1"/>
    <col min="11" max="11" width="9.140625" style="275"/>
    <col min="12" max="16384" width="9.140625" style="271"/>
  </cols>
  <sheetData>
    <row r="1" spans="1:22" s="67" customFormat="1" ht="30" customHeight="1" thickBot="1">
      <c r="A1" s="280" t="s">
        <v>182</v>
      </c>
      <c r="B1" s="281" t="s">
        <v>183</v>
      </c>
      <c r="C1" s="280" t="s">
        <v>184</v>
      </c>
      <c r="D1" s="267" t="s">
        <v>185</v>
      </c>
      <c r="E1" s="282" t="s">
        <v>186</v>
      </c>
      <c r="F1" s="282" t="s">
        <v>187</v>
      </c>
    </row>
    <row r="2" spans="1:22" s="67" customFormat="1">
      <c r="A2" s="283"/>
      <c r="B2" s="73"/>
      <c r="D2" s="268"/>
      <c r="E2" s="284"/>
      <c r="F2" s="285"/>
    </row>
    <row r="3" spans="1:22" s="67" customFormat="1">
      <c r="A3" s="283"/>
      <c r="B3" s="73"/>
      <c r="D3" s="268"/>
      <c r="E3" s="284"/>
      <c r="F3" s="285"/>
    </row>
    <row r="4" spans="1:22" s="291" customFormat="1">
      <c r="A4" s="286" t="s">
        <v>171</v>
      </c>
      <c r="B4" s="287" t="s">
        <v>170</v>
      </c>
      <c r="C4" s="288"/>
      <c r="D4" s="269"/>
      <c r="E4" s="289"/>
      <c r="F4" s="290"/>
    </row>
    <row r="6" spans="1:22" ht="331.5">
      <c r="B6" s="81" t="s">
        <v>542</v>
      </c>
    </row>
    <row r="8" spans="1:22" ht="51">
      <c r="B8" s="92" t="s">
        <v>628</v>
      </c>
    </row>
    <row r="11" spans="1:22" ht="25.5">
      <c r="A11" s="72" t="s">
        <v>462</v>
      </c>
      <c r="B11" s="73" t="s">
        <v>463</v>
      </c>
      <c r="G11" s="292"/>
      <c r="H11" s="292"/>
      <c r="I11" s="292"/>
      <c r="J11" s="292"/>
      <c r="K11" s="292"/>
      <c r="L11" s="292"/>
      <c r="M11" s="293"/>
      <c r="N11" s="293"/>
      <c r="O11" s="293"/>
      <c r="P11" s="293"/>
      <c r="Q11" s="293"/>
      <c r="R11" s="293"/>
      <c r="S11" s="294"/>
      <c r="T11" s="294"/>
      <c r="U11" s="294"/>
      <c r="V11" s="294"/>
    </row>
    <row r="12" spans="1:22">
      <c r="A12" s="72"/>
      <c r="B12" s="73"/>
      <c r="G12" s="292"/>
      <c r="H12" s="292"/>
      <c r="I12" s="292"/>
      <c r="J12" s="292"/>
      <c r="K12" s="292"/>
      <c r="L12" s="292"/>
      <c r="M12" s="293"/>
      <c r="N12" s="293"/>
      <c r="O12" s="293"/>
      <c r="P12" s="293"/>
      <c r="Q12" s="293"/>
      <c r="R12" s="293"/>
      <c r="S12" s="294"/>
      <c r="T12" s="294"/>
      <c r="U12" s="294"/>
      <c r="V12" s="294"/>
    </row>
    <row r="13" spans="1:22" ht="127.5">
      <c r="B13" s="81" t="s">
        <v>509</v>
      </c>
      <c r="G13" s="292"/>
      <c r="H13" s="292"/>
      <c r="I13" s="292"/>
      <c r="J13" s="292"/>
      <c r="K13" s="292"/>
      <c r="L13" s="292"/>
      <c r="M13" s="293"/>
      <c r="N13" s="293"/>
      <c r="O13" s="293"/>
      <c r="P13" s="293"/>
      <c r="Q13" s="293"/>
      <c r="R13" s="293"/>
      <c r="S13" s="294"/>
      <c r="T13" s="294"/>
      <c r="U13" s="294"/>
      <c r="V13" s="294"/>
    </row>
    <row r="14" spans="1:22" ht="178.5">
      <c r="B14" s="81" t="s">
        <v>508</v>
      </c>
      <c r="C14" s="271"/>
      <c r="D14" s="271"/>
      <c r="E14" s="271"/>
      <c r="F14" s="271"/>
      <c r="G14" s="292"/>
      <c r="H14" s="292"/>
      <c r="I14" s="292"/>
      <c r="J14" s="292"/>
      <c r="K14" s="292"/>
      <c r="L14" s="292"/>
      <c r="M14" s="293"/>
      <c r="N14" s="293"/>
      <c r="O14" s="293"/>
      <c r="P14" s="293"/>
      <c r="Q14" s="293"/>
      <c r="R14" s="293"/>
      <c r="S14" s="294"/>
      <c r="T14" s="294"/>
      <c r="U14" s="294"/>
      <c r="V14" s="294"/>
    </row>
    <row r="15" spans="1:22" s="257" customFormat="1" ht="15">
      <c r="A15" s="247"/>
      <c r="B15" s="255" t="s">
        <v>454</v>
      </c>
      <c r="C15" s="239"/>
      <c r="D15" s="272"/>
      <c r="E15" s="242"/>
      <c r="F15" s="243"/>
      <c r="L15" s="245"/>
      <c r="N15" s="252"/>
    </row>
    <row r="16" spans="1:22">
      <c r="A16" s="271"/>
      <c r="B16" s="271"/>
      <c r="C16" s="271"/>
      <c r="D16" s="271"/>
      <c r="E16" s="271"/>
      <c r="F16" s="271"/>
      <c r="G16" s="292"/>
      <c r="H16" s="292"/>
      <c r="I16" s="292"/>
      <c r="J16" s="292"/>
      <c r="K16" s="292"/>
      <c r="L16" s="292"/>
      <c r="M16" s="293"/>
      <c r="N16" s="293"/>
      <c r="O16" s="293"/>
      <c r="P16" s="293"/>
      <c r="Q16" s="293"/>
      <c r="R16" s="293"/>
      <c r="S16" s="294"/>
      <c r="T16" s="294"/>
      <c r="U16" s="294"/>
      <c r="V16" s="294"/>
    </row>
    <row r="17" spans="1:32" ht="14.25">
      <c r="A17" s="68"/>
      <c r="B17" s="68" t="s">
        <v>319</v>
      </c>
      <c r="C17" s="277" t="s">
        <v>464</v>
      </c>
      <c r="D17" s="270">
        <v>2.7</v>
      </c>
      <c r="E17" s="271"/>
      <c r="F17" s="271"/>
      <c r="G17" s="292"/>
      <c r="H17" s="292"/>
      <c r="I17" s="292"/>
      <c r="J17" s="292"/>
      <c r="K17" s="292"/>
      <c r="L17" s="292"/>
      <c r="M17" s="293"/>
      <c r="N17" s="293"/>
      <c r="O17" s="293"/>
      <c r="P17" s="293"/>
      <c r="Q17" s="293"/>
      <c r="R17" s="293"/>
      <c r="S17" s="294"/>
      <c r="T17" s="294"/>
      <c r="U17" s="294"/>
      <c r="V17" s="294"/>
    </row>
    <row r="18" spans="1:32">
      <c r="A18" s="271"/>
      <c r="B18" s="271"/>
      <c r="C18" s="271"/>
      <c r="D18" s="271"/>
      <c r="E18" s="271"/>
      <c r="F18" s="271"/>
      <c r="G18" s="292"/>
      <c r="H18" s="292"/>
      <c r="I18" s="292"/>
      <c r="J18" s="292"/>
      <c r="K18" s="292"/>
      <c r="L18" s="292"/>
      <c r="M18" s="293"/>
      <c r="N18" s="293"/>
      <c r="O18" s="293"/>
      <c r="P18" s="293"/>
      <c r="Q18" s="293"/>
      <c r="R18" s="293"/>
      <c r="S18" s="294"/>
      <c r="T18" s="294"/>
      <c r="U18" s="294"/>
      <c r="V18" s="294"/>
    </row>
    <row r="19" spans="1:32" ht="14.25">
      <c r="A19" s="72"/>
      <c r="B19" s="73" t="s">
        <v>323</v>
      </c>
      <c r="C19" s="277" t="s">
        <v>464</v>
      </c>
      <c r="D19" s="270">
        <v>2.69</v>
      </c>
      <c r="E19" s="295"/>
      <c r="F19" s="295"/>
    </row>
    <row r="20" spans="1:32">
      <c r="E20" s="295"/>
      <c r="F20" s="295"/>
    </row>
    <row r="21" spans="1:32" s="302" customFormat="1">
      <c r="A21" s="296"/>
      <c r="B21" s="297" t="s">
        <v>456</v>
      </c>
      <c r="C21" s="298" t="s">
        <v>465</v>
      </c>
      <c r="D21" s="173">
        <f>D17+D19</f>
        <v>5.3900000000000006</v>
      </c>
      <c r="E21" s="295">
        <v>0</v>
      </c>
      <c r="F21" s="299">
        <f>D21*E21</f>
        <v>0</v>
      </c>
      <c r="G21" s="300"/>
      <c r="H21" s="301"/>
      <c r="L21" s="303"/>
      <c r="N21" s="304"/>
      <c r="W21" s="301"/>
      <c r="AA21" s="305"/>
      <c r="AB21" s="305"/>
      <c r="AF21" s="305"/>
    </row>
    <row r="22" spans="1:32">
      <c r="E22" s="295"/>
      <c r="F22" s="295"/>
    </row>
    <row r="23" spans="1:32">
      <c r="E23" s="295"/>
      <c r="F23" s="295"/>
    </row>
    <row r="24" spans="1:32" ht="25.5">
      <c r="A24" s="72" t="s">
        <v>466</v>
      </c>
      <c r="B24" s="73" t="s">
        <v>467</v>
      </c>
      <c r="E24" s="295"/>
      <c r="F24" s="295"/>
    </row>
    <row r="25" spans="1:32" ht="25.5">
      <c r="A25" s="72"/>
      <c r="B25" s="81" t="s">
        <v>510</v>
      </c>
      <c r="E25" s="295"/>
      <c r="F25" s="295"/>
    </row>
    <row r="26" spans="1:32" ht="89.25">
      <c r="A26" s="72"/>
      <c r="B26" s="81" t="s">
        <v>511</v>
      </c>
      <c r="C26" s="277" t="s">
        <v>464</v>
      </c>
      <c r="D26" s="270">
        <v>25.61</v>
      </c>
      <c r="E26" s="295">
        <v>0</v>
      </c>
      <c r="F26" s="295">
        <f>D26*E26</f>
        <v>0</v>
      </c>
    </row>
    <row r="27" spans="1:32" ht="114.75">
      <c r="A27" s="72"/>
      <c r="B27" s="81" t="s">
        <v>512</v>
      </c>
      <c r="E27" s="295"/>
      <c r="F27" s="295"/>
    </row>
    <row r="28" spans="1:32" ht="14.25">
      <c r="A28" s="72"/>
      <c r="B28" s="81" t="s">
        <v>360</v>
      </c>
      <c r="C28" s="277" t="s">
        <v>464</v>
      </c>
      <c r="D28" s="270">
        <v>25.61</v>
      </c>
      <c r="E28" s="295">
        <v>0</v>
      </c>
      <c r="F28" s="295">
        <f>D28*E28</f>
        <v>0</v>
      </c>
    </row>
    <row r="29" spans="1:32">
      <c r="A29" s="72"/>
      <c r="B29" s="81" t="s">
        <v>366</v>
      </c>
      <c r="C29" s="277" t="s">
        <v>356</v>
      </c>
      <c r="D29" s="109">
        <v>22.26</v>
      </c>
      <c r="E29" s="295">
        <v>0</v>
      </c>
      <c r="F29" s="295">
        <f>D29*E29</f>
        <v>0</v>
      </c>
    </row>
    <row r="30" spans="1:32" s="312" customFormat="1">
      <c r="A30" s="306"/>
      <c r="B30" s="307"/>
      <c r="C30" s="308"/>
      <c r="D30" s="309"/>
      <c r="E30" s="310"/>
      <c r="F30" s="310"/>
      <c r="G30" s="311"/>
      <c r="H30" s="311"/>
      <c r="I30" s="311"/>
      <c r="J30" s="311"/>
      <c r="K30" s="311"/>
    </row>
    <row r="31" spans="1:32" s="291" customFormat="1">
      <c r="A31" s="286" t="s">
        <v>171</v>
      </c>
      <c r="B31" s="287" t="s">
        <v>367</v>
      </c>
      <c r="C31" s="288"/>
      <c r="D31" s="269"/>
      <c r="E31" s="289"/>
      <c r="F31" s="313">
        <f>SUM(F5:F30)</f>
        <v>0</v>
      </c>
      <c r="G31" s="314"/>
      <c r="H31" s="314"/>
      <c r="I31" s="314"/>
      <c r="J31" s="314"/>
      <c r="K31" s="314"/>
    </row>
  </sheetData>
  <pageMargins left="0.7" right="0.7" top="0.90625" bottom="0.75" header="0.3" footer="0.3"/>
  <pageSetup paperSize="9" fitToWidth="0" fitToHeight="0" orientation="portrait" r:id="rId1"/>
  <headerFooter alignWithMargins="0">
    <oddHeader>&amp;L&amp;G&amp;RTroškovnik građevinsko obrtničkih radova
Gospić STEM - lipanj 2023.</oddHeader>
    <oddFooter>&amp;R&amp;K01+046&amp;P</oddFooter>
    <firstHeader>&amp;L&amp;G</firstHeader>
  </headerFooter>
  <rowBreaks count="3" manualBreakCount="3">
    <brk id="9" max="5" man="1"/>
    <brk id="22" max="5" man="1"/>
    <brk id="33" max="5"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9C167-81F5-466C-A917-1BE9C707A18E}">
  <dimension ref="A1:V23"/>
  <sheetViews>
    <sheetView view="pageBreakPreview" topLeftCell="A14" zoomScaleNormal="100" zoomScaleSheetLayoutView="100" workbookViewId="0">
      <selection activeCell="B13" sqref="B13"/>
    </sheetView>
  </sheetViews>
  <sheetFormatPr defaultRowHeight="12.75"/>
  <cols>
    <col min="1" max="1" width="6.7109375" style="11" customWidth="1"/>
    <col min="2" max="2" width="40.7109375" style="4" customWidth="1"/>
    <col min="3" max="3" width="5.7109375" style="1" customWidth="1"/>
    <col min="4" max="4" width="8.7109375" style="21" customWidth="1"/>
    <col min="5" max="6" width="12.7109375" style="16" customWidth="1"/>
    <col min="7" max="7" width="9.140625" style="3"/>
    <col min="8" max="8" width="10.5703125" style="3" customWidth="1"/>
    <col min="9" max="9" width="15" style="3" customWidth="1"/>
    <col min="10" max="10" width="11.7109375" style="3" customWidth="1"/>
    <col min="11" max="11" width="9.140625" style="3"/>
    <col min="12" max="16384" width="9.140625" style="2"/>
  </cols>
  <sheetData>
    <row r="1" spans="1:22" s="8" customFormat="1" ht="30" customHeight="1" thickBot="1">
      <c r="A1" s="6" t="s">
        <v>182</v>
      </c>
      <c r="B1" s="7" t="s">
        <v>183</v>
      </c>
      <c r="C1" s="6" t="s">
        <v>184</v>
      </c>
      <c r="D1" s="18" t="s">
        <v>185</v>
      </c>
      <c r="E1" s="13" t="s">
        <v>186</v>
      </c>
      <c r="F1" s="13" t="s">
        <v>187</v>
      </c>
    </row>
    <row r="2" spans="1:22" s="8" customFormat="1">
      <c r="A2" s="11"/>
      <c r="B2" s="5"/>
      <c r="D2" s="19"/>
      <c r="E2" s="14"/>
      <c r="F2" s="17"/>
    </row>
    <row r="3" spans="1:22" s="8" customFormat="1">
      <c r="A3" s="11"/>
      <c r="B3" s="5"/>
      <c r="D3" s="19"/>
      <c r="E3" s="14"/>
      <c r="F3" s="17"/>
    </row>
    <row r="4" spans="1:22" s="9" customFormat="1">
      <c r="A4" s="50" t="s">
        <v>171</v>
      </c>
      <c r="B4" s="51" t="s">
        <v>172</v>
      </c>
      <c r="C4" s="52"/>
      <c r="D4" s="53"/>
      <c r="E4" s="54"/>
      <c r="F4" s="55"/>
    </row>
    <row r="6" spans="1:22" ht="331.5">
      <c r="B6" s="4" t="s">
        <v>543</v>
      </c>
    </row>
    <row r="7" spans="1:22" ht="165.75">
      <c r="B7" s="4" t="s">
        <v>368</v>
      </c>
    </row>
    <row r="8" spans="1:22" ht="89.25">
      <c r="B8" s="4" t="s">
        <v>369</v>
      </c>
    </row>
    <row r="9" spans="1:22">
      <c r="B9" s="10"/>
    </row>
    <row r="10" spans="1:22" ht="51">
      <c r="B10" s="10" t="s">
        <v>628</v>
      </c>
    </row>
    <row r="11" spans="1:22">
      <c r="B11" s="10"/>
    </row>
    <row r="12" spans="1:22" ht="25.5">
      <c r="A12" s="49" t="s">
        <v>370</v>
      </c>
      <c r="B12" s="5" t="s">
        <v>399</v>
      </c>
      <c r="G12" s="28"/>
      <c r="H12" s="28"/>
      <c r="I12" s="28"/>
      <c r="J12" s="28"/>
      <c r="K12" s="28"/>
      <c r="L12" s="28"/>
      <c r="M12" s="27"/>
      <c r="N12" s="27"/>
      <c r="O12" s="27"/>
      <c r="P12" s="27"/>
      <c r="Q12" s="27"/>
      <c r="R12" s="27"/>
      <c r="S12" s="26"/>
      <c r="T12" s="26"/>
      <c r="U12" s="26"/>
      <c r="V12" s="26"/>
    </row>
    <row r="13" spans="1:22">
      <c r="A13" s="49"/>
      <c r="B13" s="4" t="s">
        <v>629</v>
      </c>
      <c r="G13" s="28"/>
      <c r="H13" s="28"/>
      <c r="I13" s="28"/>
      <c r="J13" s="28"/>
      <c r="K13" s="28"/>
      <c r="L13" s="28"/>
      <c r="M13" s="27"/>
      <c r="N13" s="27"/>
      <c r="O13" s="27"/>
      <c r="P13" s="27"/>
      <c r="Q13" s="27"/>
      <c r="R13" s="27"/>
      <c r="S13" s="26"/>
      <c r="T13" s="26"/>
      <c r="U13" s="26"/>
      <c r="V13" s="26"/>
    </row>
    <row r="14" spans="1:22" ht="25.5">
      <c r="B14" s="4" t="s">
        <v>371</v>
      </c>
      <c r="G14" s="28"/>
      <c r="H14" s="77"/>
      <c r="I14" s="77"/>
      <c r="J14" s="28"/>
      <c r="K14" s="28"/>
      <c r="L14" s="28"/>
      <c r="M14" s="27"/>
      <c r="N14" s="27"/>
      <c r="O14" s="27"/>
      <c r="P14" s="27"/>
      <c r="Q14" s="27"/>
      <c r="R14" s="27"/>
      <c r="S14" s="26"/>
      <c r="T14" s="26"/>
      <c r="U14" s="26"/>
      <c r="V14" s="26"/>
    </row>
    <row r="15" spans="1:22">
      <c r="G15" s="28"/>
      <c r="H15" s="77"/>
      <c r="I15" s="77"/>
      <c r="J15" s="28"/>
      <c r="K15" s="28"/>
      <c r="L15" s="28"/>
      <c r="M15" s="27"/>
      <c r="N15" s="27"/>
      <c r="O15" s="27"/>
      <c r="P15" s="27"/>
      <c r="Q15" s="27"/>
      <c r="R15" s="27"/>
      <c r="S15" s="26"/>
      <c r="T15" s="26"/>
      <c r="U15" s="26"/>
      <c r="V15" s="26"/>
    </row>
    <row r="16" spans="1:22">
      <c r="A16" s="49" t="s">
        <v>372</v>
      </c>
      <c r="B16" s="73" t="s">
        <v>325</v>
      </c>
      <c r="D16" s="25"/>
      <c r="G16" s="78"/>
      <c r="H16" s="76"/>
      <c r="I16" s="80"/>
      <c r="K16" s="28"/>
      <c r="L16" s="28"/>
      <c r="M16" s="27"/>
      <c r="N16" s="27"/>
      <c r="O16" s="27"/>
      <c r="P16" s="27"/>
      <c r="Q16" s="27"/>
      <c r="R16" s="27"/>
      <c r="S16" s="26"/>
      <c r="T16" s="26"/>
      <c r="U16" s="26"/>
      <c r="V16" s="26"/>
    </row>
    <row r="17" spans="1:22">
      <c r="A17" s="49"/>
      <c r="B17" s="73"/>
      <c r="D17" s="25"/>
      <c r="G17" s="78"/>
      <c r="H17" s="76"/>
      <c r="I17" s="80"/>
      <c r="K17" s="28"/>
      <c r="L17" s="28"/>
      <c r="M17" s="27"/>
      <c r="N17" s="27"/>
      <c r="O17" s="27"/>
      <c r="P17" s="27"/>
      <c r="Q17" s="27"/>
      <c r="R17" s="27"/>
      <c r="S17" s="26"/>
      <c r="T17" s="26"/>
      <c r="U17" s="26"/>
      <c r="V17" s="26"/>
    </row>
    <row r="18" spans="1:22" ht="14.25">
      <c r="B18" s="4" t="s">
        <v>373</v>
      </c>
      <c r="C18" s="1" t="s">
        <v>307</v>
      </c>
      <c r="D18" s="107">
        <v>0</v>
      </c>
      <c r="E18" s="179">
        <v>0</v>
      </c>
      <c r="F18" s="179">
        <f>D14*E14</f>
        <v>0</v>
      </c>
      <c r="G18" s="28"/>
      <c r="H18" s="28"/>
      <c r="I18" s="28"/>
      <c r="K18" s="28"/>
      <c r="L18" s="28"/>
      <c r="M18" s="27"/>
      <c r="N18" s="27"/>
      <c r="O18" s="27"/>
      <c r="P18" s="27"/>
      <c r="Q18" s="27"/>
      <c r="R18" s="27"/>
      <c r="S18" s="26"/>
      <c r="T18" s="26"/>
      <c r="U18" s="26"/>
      <c r="V18" s="26"/>
    </row>
    <row r="19" spans="1:22" ht="14.25">
      <c r="B19" s="4" t="s">
        <v>374</v>
      </c>
      <c r="C19" s="1" t="s">
        <v>307</v>
      </c>
      <c r="D19" s="25">
        <v>0</v>
      </c>
      <c r="E19" s="179">
        <v>0</v>
      </c>
      <c r="F19" s="179">
        <f>D15*E15</f>
        <v>0</v>
      </c>
      <c r="G19" s="28"/>
      <c r="H19" s="77"/>
      <c r="I19" s="77"/>
      <c r="K19" s="28"/>
      <c r="L19" s="28"/>
      <c r="M19" s="27"/>
      <c r="N19" s="27"/>
      <c r="O19" s="27"/>
      <c r="P19" s="27"/>
      <c r="Q19" s="27"/>
      <c r="R19" s="27"/>
      <c r="S19" s="26"/>
      <c r="T19" s="26"/>
      <c r="U19" s="26"/>
      <c r="V19" s="26"/>
    </row>
    <row r="20" spans="1:22" ht="14.25">
      <c r="B20" s="4" t="s">
        <v>375</v>
      </c>
      <c r="C20" s="1" t="s">
        <v>307</v>
      </c>
      <c r="D20" s="21">
        <v>29.06</v>
      </c>
      <c r="E20" s="179">
        <v>0</v>
      </c>
      <c r="F20" s="179">
        <f>D20*E20</f>
        <v>0</v>
      </c>
      <c r="G20" s="78"/>
      <c r="H20" s="76"/>
      <c r="I20" s="80"/>
      <c r="K20" s="28"/>
      <c r="L20" s="28"/>
      <c r="M20" s="27"/>
      <c r="N20" s="27"/>
      <c r="O20" s="27"/>
      <c r="P20" s="27"/>
      <c r="Q20" s="27"/>
      <c r="R20" s="27"/>
      <c r="S20" s="26"/>
      <c r="T20" s="26"/>
      <c r="U20" s="26"/>
      <c r="V20" s="26"/>
    </row>
    <row r="21" spans="1:22" ht="14.25">
      <c r="A21" s="49"/>
      <c r="B21" s="4" t="s">
        <v>376</v>
      </c>
      <c r="C21" s="1" t="s">
        <v>307</v>
      </c>
      <c r="D21" s="25">
        <v>0</v>
      </c>
      <c r="E21" s="179">
        <v>0</v>
      </c>
      <c r="F21" s="179">
        <f>D21*E21</f>
        <v>0</v>
      </c>
      <c r="G21" s="78"/>
      <c r="H21" s="76"/>
      <c r="I21" s="80"/>
      <c r="K21" s="28"/>
      <c r="L21" s="28"/>
      <c r="M21" s="27"/>
      <c r="N21" s="27"/>
      <c r="O21" s="27"/>
      <c r="P21" s="27"/>
      <c r="Q21" s="27"/>
      <c r="R21" s="27"/>
      <c r="S21" s="26"/>
      <c r="T21" s="26"/>
      <c r="U21" s="26"/>
      <c r="V21" s="26"/>
    </row>
    <row r="22" spans="1:22">
      <c r="A22" s="49"/>
      <c r="E22" s="179"/>
      <c r="F22" s="179"/>
      <c r="G22" s="78"/>
      <c r="H22" s="76"/>
      <c r="I22" s="79"/>
      <c r="J22" s="28"/>
      <c r="K22" s="28"/>
      <c r="L22" s="28"/>
      <c r="M22" s="27"/>
      <c r="N22" s="27"/>
      <c r="O22" s="27"/>
      <c r="P22" s="27"/>
      <c r="Q22" s="27"/>
      <c r="R22" s="27"/>
      <c r="S22" s="26"/>
      <c r="T22" s="26"/>
      <c r="U22" s="26"/>
      <c r="V22" s="26"/>
    </row>
    <row r="23" spans="1:22" s="9" customFormat="1">
      <c r="A23" s="50" t="s">
        <v>171</v>
      </c>
      <c r="B23" s="51" t="s">
        <v>377</v>
      </c>
      <c r="C23" s="52"/>
      <c r="D23" s="53"/>
      <c r="E23" s="54"/>
      <c r="F23" s="187">
        <f>SUM(F5:F22)</f>
        <v>0</v>
      </c>
    </row>
  </sheetData>
  <pageMargins left="0.7" right="0.7" top="0.8949530516431925"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1" manualBreakCount="1">
    <brk id="10" max="5"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26d2856-86ee-47e0-91cd-3c22a7202700">
      <Terms xmlns="http://schemas.microsoft.com/office/infopath/2007/PartnerControls"/>
    </lcf76f155ced4ddcb4097134ff3c332f>
    <TaxCatchAll xmlns="d46b95f7-d1de-4721-ab12-0f6118dc79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CB908E88E33274DB51D72632A62449B" ma:contentTypeVersion="14" ma:contentTypeDescription="Stvaranje novog dokumenta." ma:contentTypeScope="" ma:versionID="77a1c23b4a99a711608f2898a0280441">
  <xsd:schema xmlns:xsd="http://www.w3.org/2001/XMLSchema" xmlns:xs="http://www.w3.org/2001/XMLSchema" xmlns:p="http://schemas.microsoft.com/office/2006/metadata/properties" xmlns:ns2="526d2856-86ee-47e0-91cd-3c22a7202700" xmlns:ns3="d46b95f7-d1de-4721-ab12-0f6118dc79b5" targetNamespace="http://schemas.microsoft.com/office/2006/metadata/properties" ma:root="true" ma:fieldsID="f1c806c740687e93803cfb11d2192f09" ns2:_="" ns3:_="">
    <xsd:import namespace="526d2856-86ee-47e0-91cd-3c22a7202700"/>
    <xsd:import namespace="d46b95f7-d1de-4721-ab12-0f6118dc79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6d2856-86ee-47e0-91cd-3c22a72027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Oznake slika" ma:readOnly="false" ma:fieldId="{5cf76f15-5ced-4ddc-b409-7134ff3c332f}" ma:taxonomyMulti="true" ma:sspId="32197acc-bf7b-44e9-bcf5-dff2a992602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6b95f7-d1de-4721-ab12-0f6118dc79b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6525341-f701-411c-a50c-91dcd3ffe459}" ma:internalName="TaxCatchAll" ma:showField="CatchAllData" ma:web="d46b95f7-d1de-4721-ab12-0f6118dc79b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ji o zajedničkom korištenju"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2BC707-C59A-4ECE-9795-9468F177E5CF}">
  <ds:schemaRefs>
    <ds:schemaRef ds:uri="http://schemas.microsoft.com/sharepoint/v3/contenttype/forms"/>
  </ds:schemaRefs>
</ds:datastoreItem>
</file>

<file path=customXml/itemProps2.xml><?xml version="1.0" encoding="utf-8"?>
<ds:datastoreItem xmlns:ds="http://schemas.openxmlformats.org/officeDocument/2006/customXml" ds:itemID="{37196ABA-CF49-4825-B199-842660193DAE}">
  <ds:schemaRefs>
    <ds:schemaRef ds:uri="http://schemas.microsoft.com/office/2006/metadata/properties"/>
    <ds:schemaRef ds:uri="http://schemas.microsoft.com/office/infopath/2007/PartnerControls"/>
    <ds:schemaRef ds:uri="526d2856-86ee-47e0-91cd-3c22a7202700"/>
    <ds:schemaRef ds:uri="d46b95f7-d1de-4721-ab12-0f6118dc79b5"/>
  </ds:schemaRefs>
</ds:datastoreItem>
</file>

<file path=customXml/itemProps3.xml><?xml version="1.0" encoding="utf-8"?>
<ds:datastoreItem xmlns:ds="http://schemas.openxmlformats.org/officeDocument/2006/customXml" ds:itemID="{8C025288-F35D-4A36-B915-8899BFACF6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G - Naslovna</vt:lpstr>
      <vt:lpstr>G - OU</vt:lpstr>
      <vt:lpstr>Rekapitulacija</vt:lpstr>
      <vt:lpstr>1.0. - R Z R i D</vt:lpstr>
      <vt:lpstr>2.0. - Bravarski radovi</vt:lpstr>
      <vt:lpstr>3.0. - Zidarski radovi</vt:lpstr>
      <vt:lpstr>4.0. - Podopolagački radovi</vt:lpstr>
      <vt:lpstr>5.0. - Keramičarski radovi</vt:lpstr>
      <vt:lpstr>6.0. - Fasadni radovi </vt:lpstr>
      <vt:lpstr>7.0. - Soboslikarski radovi</vt:lpstr>
      <vt:lpstr>8.0. - Oprema</vt:lpstr>
      <vt:lpstr>9.0. - Unutarnja stolarija</vt:lpstr>
      <vt:lpstr>10.0. - Strojarstvo</vt:lpstr>
      <vt:lpstr>'1.0. - R Z R i D'!Print_Area</vt:lpstr>
      <vt:lpstr>'10.0. - Strojarstvo'!Print_Area</vt:lpstr>
      <vt:lpstr>'2.0. - Bravarski radovi'!Print_Area</vt:lpstr>
      <vt:lpstr>'3.0. - Zidarski radovi'!Print_Area</vt:lpstr>
      <vt:lpstr>'4.0. - Podopolagački radovi'!Print_Area</vt:lpstr>
      <vt:lpstr>'5.0. - Keramičarski radovi'!Print_Area</vt:lpstr>
      <vt:lpstr>'6.0. - Fasadni radovi '!Print_Area</vt:lpstr>
      <vt:lpstr>'7.0. - Soboslikarski radovi'!Print_Area</vt:lpstr>
      <vt:lpstr>'8.0. - Oprema'!Print_Area</vt:lpstr>
      <vt:lpstr>'9.0. - Unutarnja stolarija'!Print_Area</vt:lpstr>
      <vt:lpstr>'G - Naslovna'!Print_Area</vt:lpstr>
      <vt:lpstr>'G - OU'!Print_Area</vt:lpstr>
      <vt:lpstr>Rekapitulacija!Print_Area</vt:lpstr>
      <vt:lpstr>'1.0. - R Z R i D'!Print_Titles</vt:lpstr>
      <vt:lpstr>'10.0. - Strojarstvo'!Print_Titles</vt:lpstr>
      <vt:lpstr>'2.0. - Bravarski radovi'!Print_Titles</vt:lpstr>
      <vt:lpstr>'3.0. - Zidarski radovi'!Print_Titles</vt:lpstr>
      <vt:lpstr>'4.0. - Podopolagački radovi'!Print_Titles</vt:lpstr>
      <vt:lpstr>'5.0. - Keramičarski radovi'!Print_Titles</vt:lpstr>
      <vt:lpstr>'6.0. - Fasadni radovi '!Print_Titles</vt:lpstr>
      <vt:lpstr>'7.0. - Soboslikarski radovi'!Print_Titles</vt:lpstr>
      <vt:lpstr>'8.0. - Oprema'!Print_Titles</vt:lpstr>
      <vt:lpstr>'9.0. - Unutarnja stolarija'!Print_Titles</vt:lpstr>
      <vt:lpstr>'G - Naslovna'!Print_Titles</vt:lpstr>
      <vt:lpstr>'G - OU'!Print_Titles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Goran Denk</dc:creator>
  <cp:keywords/>
  <dc:description/>
  <cp:lastModifiedBy>Nikolina Azinović</cp:lastModifiedBy>
  <cp:revision/>
  <cp:lastPrinted>2023-07-27T08:19:19Z</cp:lastPrinted>
  <dcterms:created xsi:type="dcterms:W3CDTF">2017-07-10T14:24:20Z</dcterms:created>
  <dcterms:modified xsi:type="dcterms:W3CDTF">2023-08-02T12:40:58Z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0x010100BCB908E88E33274DB51D72632A62449B</vt:lpwstr>
  </property>
</Properties>
</file>