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rh.sharepoint.com/sites/GospicSTEM/Shared Documents/999 - Finalna dokumentacija/230802 - ISPRAVAK TROŠKOVNIKA/poslao Goran u ovom radim ispravak/"/>
    </mc:Choice>
  </mc:AlternateContent>
  <xr:revisionPtr revIDLastSave="68" documentId="13_ncr:1_{6696542C-D2AE-4582-ADCB-6CB0C56E2C8C}" xr6:coauthVersionLast="47" xr6:coauthVersionMax="47" xr10:uidLastSave="{45B8C56C-86D9-436D-A5D0-83DFEBDE2750}"/>
  <bookViews>
    <workbookView xWindow="-24420" yWindow="600" windowWidth="23280" windowHeight="15180" activeTab="1" xr2:uid="{00000000-000D-0000-FFFF-FFFF00000000}"/>
  </bookViews>
  <sheets>
    <sheet name="Opći uvjeti" sheetId="2" r:id="rId1"/>
    <sheet name="STEM-Gospić" sheetId="4" r:id="rId2"/>
    <sheet name="Rekapitulacija_Elektro" sheetId="5" r:id="rId3"/>
  </sheets>
  <definedNames>
    <definedName name="_xlnm.Print_Area" localSheetId="1">'STEM-Gospić'!$A$1:$G$78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4" l="1"/>
  <c r="G76" i="4"/>
  <c r="G75" i="4"/>
  <c r="G51" i="4" l="1"/>
  <c r="G60" i="4"/>
  <c r="G57" i="4" l="1"/>
  <c r="G58" i="4"/>
  <c r="G59" i="4"/>
  <c r="G61" i="4"/>
  <c r="G52" i="4"/>
  <c r="G50" i="4"/>
  <c r="G49" i="4" l="1"/>
  <c r="G13" i="4"/>
  <c r="G21" i="4"/>
  <c r="G29" i="4"/>
  <c r="G54" i="4"/>
  <c r="G45" i="4"/>
  <c r="G73" i="4"/>
  <c r="G72" i="4"/>
  <c r="G71" i="4"/>
  <c r="G70" i="4"/>
  <c r="G69" i="4"/>
  <c r="G68" i="4"/>
  <c r="G67" i="4"/>
  <c r="G66" i="4"/>
  <c r="G65" i="4"/>
  <c r="G64" i="4"/>
  <c r="G63" i="4"/>
  <c r="G56" i="4" l="1"/>
  <c r="G55" i="4"/>
  <c r="G48" i="4"/>
  <c r="G47" i="4"/>
  <c r="G46" i="4"/>
  <c r="G43" i="4"/>
  <c r="G42" i="4"/>
  <c r="G41" i="4"/>
  <c r="G38" i="4"/>
  <c r="G37" i="4"/>
  <c r="G27" i="4" l="1"/>
  <c r="G20" i="4"/>
  <c r="G9" i="4"/>
  <c r="G19" i="4" l="1"/>
  <c r="G18" i="4"/>
  <c r="G25" i="4"/>
  <c r="G35" i="4"/>
  <c r="G34" i="4"/>
  <c r="G33" i="4"/>
  <c r="G32" i="4" l="1"/>
  <c r="G17" i="4"/>
  <c r="G16" i="4"/>
  <c r="G15" i="4"/>
  <c r="G39" i="4" l="1"/>
  <c r="G28" i="4"/>
  <c r="G26" i="4" l="1"/>
  <c r="G24" i="4"/>
  <c r="G23" i="4"/>
  <c r="G8" i="4"/>
  <c r="G10" i="4"/>
  <c r="G12" i="4" l="1"/>
  <c r="G7" i="4"/>
  <c r="G11" i="4" l="1"/>
  <c r="G78" i="4" s="1"/>
  <c r="E3" i="5" s="1"/>
  <c r="E4" i="5" l="1"/>
  <c r="E5" i="5" s="1"/>
</calcChain>
</file>

<file path=xl/sharedStrings.xml><?xml version="1.0" encoding="utf-8"?>
<sst xmlns="http://schemas.openxmlformats.org/spreadsheetml/2006/main" count="239" uniqueCount="166">
  <si>
    <t>0. OPĆI UVJETI IZVOĐENJA</t>
  </si>
  <si>
    <t xml:space="preserve">NAPOMENE:
</t>
  </si>
  <si>
    <t>Cijena za svaku točku ovog troškovnika mora obuhvatiti dobavu, montažu, spajanje, po potrebi uzemljenje, te dovođenje u stanje potpune funkcionalnosti.</t>
  </si>
  <si>
    <t>U cijenu ukalkulirati sav potreban spojni, montažni, pridržni i ostali materijal potreban za potpunu funkcionalnost.</t>
  </si>
  <si>
    <t xml:space="preserve">Sve elektro ormare izraditi isključivo prema izvedbenim shemama. </t>
  </si>
  <si>
    <t>Sječenje kabela izvesti na licu mjesta nakon izmjerene stvarne dužine trase (posebno se to odnosi na kabele većih presjeka).</t>
  </si>
  <si>
    <t>Natpisne pločice/oznake elektro ormara izvesti na plastičnoj graviranoj pločici ili printanoj bijeloj samoljepivoj traci.</t>
  </si>
  <si>
    <t>Sve kabele označiti na oba kraja.</t>
  </si>
  <si>
    <t xml:space="preserve">Dodatni radovi smiju se izvoditi samo kad ih naloži i odobri investitor. </t>
  </si>
  <si>
    <t>Tehničke ili vizuelne nedostatke bilo koje vrste, koje primijeti investitor, treba izmijeniti bez odgode i bez naknade.</t>
  </si>
  <si>
    <t>Ateste ugrađenih materijala i uređaja, upute za korištenje kao i mjerne protokole izdane od ovlaštenih institucija treba priložiti prije tehničkog pregleda.</t>
  </si>
  <si>
    <t>Jamstveni rok počinje teći s danom kada investitor ili njegov punomoćnik izvrše primopredaju objekta bez nedostataka.</t>
  </si>
  <si>
    <t>Pretpostavka za primopredaju je predočenje potvrde o uspješno obavljenom tehničkom pregledu (uporabna dozvola) ili pregledu od ovlaštene institucije.</t>
  </si>
  <si>
    <t xml:space="preserve">Ponuđač radova mora ponuditi sve stavke iz ovog troškovnika. </t>
  </si>
  <si>
    <t>Ukoliko neke od stavki ne nudi  to u svojoj ponudi mora posebno naglasiti.</t>
  </si>
  <si>
    <t>Ukoliko za neke od stavki, u kojima je  naveden tip, predlaže alternativu mora dokazati da je alternativa jednako vrijedna.</t>
  </si>
  <si>
    <t xml:space="preserve">Cijene iz ponude ugovaratelja radova su fiksne tijekom cijelog vremena gradnje. </t>
  </si>
  <si>
    <t>OSTALI RADOVI</t>
  </si>
  <si>
    <t>Cjelinu projekta čine nacrti, tehnički opis i ovaj troškovnik sa općim uvjetima. Eventualna odstupanja treba prethodno dogovoriti sa investitorom, nadzornim inženjerom i projektantom za svaki pojedini slučaj.</t>
  </si>
  <si>
    <t>Za sve eventualne primjedbe/nejsnoće u pogledu troškovnika, obratiti se investitoru prije davanja ponude.</t>
  </si>
  <si>
    <t>Izvođač je prije sastavljanja ponude obvezan detaljno proučiti svu ponudbenu dokumentaciju, te opće uvjete, opise i količine radova u troškovniku.
U zasebnoj stavci svake od grupa radova potrebno je nuditi i tekstualno obrazložiti dodatne radove / materijale koji nisu predviđeni stavkama troškovnika predmetne grupe radova, a odnosi se na:
- dodatne troškove nastale kao posljedica specifičnosti nuđenih materijala, proizvoda i radova od strane izvođača
- ustanovljene razlike u količinama.
Dodatni radovi neće se prihvatiti kao valjani ukoliko nisu navedeni sa obrazloženjem Izvođača, a kao sastavni dio ponude.</t>
  </si>
  <si>
    <t>Izvođač je dužan uskladiti projektnu dokumentaciju sa stvarno izvedenim stanjem, te istu s izmjenama isporučiti investitoru u 1 primjerku.</t>
  </si>
  <si>
    <t>Za sve radove obuvaćene ovim troškovnikom, izvođač se treba pridržavati važećih Zakona i pripadajućih propisa.</t>
  </si>
  <si>
    <t>U cijenu ukalkulirati sve potrebne transporte do ugradnje na objektu.</t>
  </si>
  <si>
    <t>U cijenu ukalkulirati sva pomoćna sredstva potrebna za rad (skele, podizne platforme, dizalice …).</t>
  </si>
  <si>
    <t>Prije početka izvođenja obvezno izvršiti usklađenje s ostalim izvođačima radova.</t>
  </si>
  <si>
    <t>r.br.</t>
  </si>
  <si>
    <t>opis</t>
  </si>
  <si>
    <t>j.mj.</t>
  </si>
  <si>
    <t>kol.</t>
  </si>
  <si>
    <t xml:space="preserve">jed. cijena </t>
  </si>
  <si>
    <t>ukupno</t>
  </si>
  <si>
    <t>NAPOMENA:</t>
  </si>
  <si>
    <t>kom</t>
  </si>
  <si>
    <t>01. ELEKTROMONTAŽNI  RADOVI</t>
  </si>
  <si>
    <t>REKAPITULACIJA</t>
  </si>
  <si>
    <t>UKUPNO</t>
  </si>
  <si>
    <t>Projektant:</t>
  </si>
  <si>
    <t>PDV</t>
  </si>
  <si>
    <t>m</t>
  </si>
  <si>
    <t xml:space="preserve">Izvođač je dužan ugraditi svu opremu koja je navedena u GLAVNOM PROJEKTU iako ona nije navedena u troškovniku. </t>
  </si>
  <si>
    <t>kpl</t>
  </si>
  <si>
    <t xml:space="preserve">UKUPNO </t>
  </si>
  <si>
    <t>Mario Božić, mag.ing.el.</t>
  </si>
  <si>
    <t>Tekstove natpisnih  pločica/oznaka elektro ormara treba uskladiti sa nazivima iz GLAVNOG PROJEKTA.</t>
  </si>
  <si>
    <t xml:space="preserve">Prije izrade elektro ormara i naručivanja opreme potrebno je proučiti glavni projekt. </t>
  </si>
  <si>
    <t xml:space="preserve">U jedinične cijene opreme obavezno uključiti sve nabavne i transporte troškove do lokacije investitora.  Sav osnovni i pomoćni materijal,a sve do potpune funkcionalne gotovosti pojedine stavke, uključivo čišćenje nakon dovršetka i u tijeku radova - ako opisom stavke nije drugačije određeno, mora biti uključeno.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</si>
  <si>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</si>
  <si>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</si>
  <si>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</si>
  <si>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</si>
  <si>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</si>
  <si>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</si>
  <si>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</si>
  <si>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</si>
  <si>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</si>
  <si>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</si>
  <si>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</si>
  <si>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</si>
  <si>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</si>
  <si>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4.1</t>
  </si>
  <si>
    <t>3.4</t>
  </si>
  <si>
    <t>3.5</t>
  </si>
  <si>
    <t>3.6</t>
  </si>
  <si>
    <t>3.7</t>
  </si>
  <si>
    <t>2.5</t>
  </si>
  <si>
    <t>Elektro oprema i razvodni ormar +RO:</t>
  </si>
  <si>
    <t xml:space="preserve">Dobava, montaža i spajanje plastičnog podžbuknog razvodnog ormara, četveroredni (36M) s prozirnim vratašcima </t>
  </si>
  <si>
    <t>Diferencijalna zaštitna sklopka, četveropolna 4P , nazivne struje 40A, osjetljivosti 30mA, tip AC</t>
  </si>
  <si>
    <t>Diferencijalna zaštitna sklopka, četveropolna 4P , nazivne struje 63A, osjetljivosti 30mA, tip AC</t>
  </si>
  <si>
    <t>Minijaturni automatski prekidač, prekidne moći Icu=10kA kod 415V AC prema IEC/EN 60947-2, jednopolni 1P, 6A, B krivulje</t>
  </si>
  <si>
    <t>Minijaturni automatski prekidač, prekidne moći Icu=10kA kod 415V AC prema IEC/EN 60947-2, jednopolni 1P, 16A, B krivulje</t>
  </si>
  <si>
    <t>N/PE sabirnica 1,5-16mm²|63A|1m|142 priključne stezaljke</t>
  </si>
  <si>
    <t>Elektro oprema i razvodni ormar +RO1:</t>
  </si>
  <si>
    <t>2.6</t>
  </si>
  <si>
    <t>Kabeli i kabelske cijevi:</t>
  </si>
  <si>
    <t>Dobava i polaganje narančaste samogasive instalacijske cijevi fi 25mm</t>
  </si>
  <si>
    <t>Dobava i polaganje kabela tipa FG16OR16 5x16mm2</t>
  </si>
  <si>
    <t>Dobava i polaganje kabela tipa NYM-J 3x2,5mm2</t>
  </si>
  <si>
    <t>Dobava i polaganje kabela tipa NYM-J 3x1,5mm2</t>
  </si>
  <si>
    <t>Dobava i polaganje kabela tipa NYM-J 3x4mm2</t>
  </si>
  <si>
    <t xml:space="preserve">Dobava i polaganje kabelske cijevi fi 50mm-rebrasta (energetski kabel-napajanje ormara +RO, +RO1 i -MK3) </t>
  </si>
  <si>
    <t>Instalacijska oprema:</t>
  </si>
  <si>
    <t>4.2</t>
  </si>
  <si>
    <t>4.3</t>
  </si>
  <si>
    <t>4.4</t>
  </si>
  <si>
    <t>4.5</t>
  </si>
  <si>
    <t>Utičnice i jednofazni izvodi:</t>
  </si>
  <si>
    <t>jednofazni izvod za priključak trošila u stalnom spoju</t>
  </si>
  <si>
    <t>4.6</t>
  </si>
  <si>
    <t>Komunikacijska oprema:</t>
  </si>
  <si>
    <t>Modularna utičnica RJ45 za cat6</t>
  </si>
  <si>
    <t>Ugradbena modularna utičnica RJ45 za cat6</t>
  </si>
  <si>
    <t>4.7</t>
  </si>
  <si>
    <t>HDMI utičnica za projektore</t>
  </si>
  <si>
    <t>Prekidači:</t>
  </si>
  <si>
    <t>4.8</t>
  </si>
  <si>
    <t>Serijski prekidač 230V/16A</t>
  </si>
  <si>
    <t>4.9</t>
  </si>
  <si>
    <t>4.10</t>
  </si>
  <si>
    <t>Izmjenični prekidač 230V/16A</t>
  </si>
  <si>
    <t>Križni prekidač 230V/16A</t>
  </si>
  <si>
    <t>Komunikacijski ormar +KOM:</t>
  </si>
  <si>
    <t>5.1</t>
  </si>
  <si>
    <t>5.2</t>
  </si>
  <si>
    <t>5.3</t>
  </si>
  <si>
    <t>5.4</t>
  </si>
  <si>
    <t>Komunikacijski ormar +KOM1:</t>
  </si>
  <si>
    <t>Rasvjeta:</t>
  </si>
  <si>
    <t>7.1</t>
  </si>
  <si>
    <t>Dobava, montaža i spajanje modularne, stropne nadgradne, direktne svjetiljke, izrađene od ekstrudiranog aluminijskog profila, elektrostatski plastificiranog s prizmatičnom difuznom PMMA optikom za indeks blještanja niži od 19, srednje širokog snopa svjetla.
Izvor: PCB LED moduli velikog svjetlosnog toka, SMD LED srednje snage, SDMC≤3
Temperatura boje svjetla (od - do) (CCT), odziv boje (RA): 3950 - 4050 K, (±100K), Ra&gt;90
Predspojna sprava: strujno upravljiva, konstantnog izlaza (FO), smještena u kućištu svjetiljke
Okvirne dimenzije svjetiljke (od - do): L 1125 - 1135 mm, W 42 - 52 mm, H 60 - 70 mm 
Ukupni svjetlosni tok (φ - min): 3600 lm
Ukupna snaga (P - max): 27.8 W
Efikasnost svjetiljke (LEF - min): 129 lm/W
Iskoristivost (LOR - min): 100 %
Blještanje (UGR - max): 18.5
IP zaštita (min): 40
Jamstvo na proizvod: Ne manje od 7 godina.
Oznaka rasvjetnog tijela:"S1"</t>
  </si>
  <si>
    <t>Dobava, montaža i spajanje modularne, stropne nadgradne, direktne svjetiljke, izrađene od ekstrudiranog aluminijskog profila, elektrostatski plastificiranog s prizmatičnom difuznom PMMA optikom za indeks blještanja niži od 19, srednje širokog snopa svjetla.
Izvor: PCB LED moduli velikog svjetlosnog toka, SMD LED srednje snage, SDMC≤3
Temperatura boje svjetla (od - do) (CCT), odziv boje (RA): 3950 - 4050 K, (±100K), Ra&gt;90
Predspojna sprava: strujno upravljiva, konstantnog izlaza (FO), smještena u kućištu svjetiljke
Okvirne dimenzije svjetiljke (od - do): L 1125 - 1135 mm, W 42 - 52 mm, H 60 - 70 mm 
Ukupni svjetlosni tok (φ - min): 2460 lm
Ukupna snaga (P - max): 18.6 W
Efikasnost svjetiljke (LEF - min): 132 lm/W
Iskoristivost (LOR - min): 100 %
Blještanje (UGR - max): 17.2
IP zaštita (min): 40
Jamstvo na proizvod: Ne manje od 7 godina.
Oznaka rasvjetnog tijela:"S2"</t>
  </si>
  <si>
    <t>Dobava, montaža i spajanje modularne, stropne nadgradne, direktne svjetiljke, izrađene od ekstrudiranog aluminijskog profila, elektrostatski plastificiranog s difuznom prizmatičnom PMMA optikom (DPR). 
Izvor: PCB LED moduli velikog svjetlosnog toka, SMD LED srednje snage, SDMC≤3
Temperatura boje svjetla (od - do) (CCT), odziv boje (RA): 3950 - 4050 K, (±100K), Ra&gt;90
Predspojna sprava: strujno upravljiva, konstantnog izlaza (FO), smještena u kućištu svjetiljke
Okvirne dimenzije svjetiljke (od - do): L1 877 - 887 mm, L2 877 - 887 mm, W 65 - 75 mm, H 83 - 93 mm 
Ukupni svjetlosni tok (φ - min): 2821 lm
Ukupna snaga (P - max): 28.1 W
Efikasnost svjetiljke (LEF - min): 100 lm/W
Iskoristivost (LOR - min): 100 %
Blještanje (UGR - max): 24
IP zaštita (min): 20
Jamstvo na proizvod: Ne manje od 7 godina.
Oznaka rasvjetnog tijela:"S3"</t>
  </si>
  <si>
    <t>Dobava, montaža i spajanje nadgradnog tračnog modula za montažu reflektora T5, izrađenog od ekstrudiranog aluminijskog profila, elektrostatski plastificiranog.
Predspojna sprava: strujno upravljiva, konstantnog izlaza (FO), smještena u kućištu svjetiljke
Okvirne dimenzije (od - do): L 1117 - 1127 mm, W 65 - 75 mm, H 83 - 93 mm 
IP zaštita (min): 20
Jamstvo na proizvod: Ne manje od 7 godina.
Oznaka rasvjetnog tijela:"T4"</t>
  </si>
  <si>
    <t>Dobava, montaža i spajanje tračnog reflektora izrađenog od aluminija, elektrostatski plastificiranog s visokoučinkovitom optikom s jednolikom distribucijom, širokog snopa svjetla, izrađenom od metaliziranog polikarbonata sa završnim slojem laka. 
Izvor: LED COB moduli velike snage, SDMC≤3
Temperatura boje svjetla (od - do) (CCT), odziv boje (RA): 3950 - 4050 K, (±100K), Ra&gt;90
Predspojna sprava: strujno upravljiva, konstantnog izlaza (FO), smještena u kućištu svjetiljke
Okvirne dimenzije svjetiljke (od - do): φ 128 - 138 mm, H 135 - 145 mm 
Ukupni svjetlosni tok (φ - min): 2267 lm
Ukupna snaga (P - max): 19.3 W
Efikasnost svjetiljke (LEF - min): 117 lm/W
Iskoristivost (LOR - min): 100 %
Blještanje (UGR - max): 14.1
IP zaštita (min): 20
Jamstvo na proizvod: Ne manje od 7 godina.
Oznaka rasvjetnog tijela:"T5"</t>
  </si>
  <si>
    <t>Dobava, montaža i spajanje stropne nadgradne, direktno-indirektne svjetiljke, izrađene od polikarbonata s opalnim polikarbonatnim difuzorom (OP). 
Izvor: PCB LED moduli velikog svjetlosnog toka, SMD LED srednje snage, SDMC≤3
Temperatura boje svjetla (od - do) (CCT), odziv boje (RA): 3950 - 4050 K, (±100K), Ra&gt;80
Predspojna sprava: strujno upravljiva, konstantnog izlaza (FO), smještena u kućištu svjetiljke
Okvirne dimenzije svjetiljke (od - do): φ 280 - 290 mm, H 98 - 108 mm 
Ukupni svjetlosni tok (φ - min): 2050 lm
Ukupna snaga (P - max): 14 W
Efikasnost svjetiljke (LEF - min): 146 lm/W
Iskoristivost (LOR - min): 100 %
Blještanje (UGR - max): 21.8
IP zaštita (min): 43
Jamstvo na proizvod: Ne manje od 7 godina.
Oznaka rasvjetnog tijela:"S6"</t>
  </si>
  <si>
    <t>Dobava, montaža i spajanje modularne, stropne nadgradne, direktne svjetiljke, izrađene od ekstrudiranog aluminijskog profila, elektrostatski plastificiranog s difuznom prizmatičnom PMMA optikom (DPR). 
Izvor: PCB LED moduli velikog svjetlosnog toka, SMD LED srednje snage, SDMC≤3
Temperatura boje svjetla (od - do) (CCT), odziv boje (RA): 3950 - 4050 K, (±100K), Ra&gt;90
Predspojna sprava: strujno upravljiva, konstantnog izlaza (FO), smještena u kućištu svjetiljke
Okvirne dimenzije svjetiljke (od - do): L 1117 - 1127 mm, W 65 - 75 mm, H 83 - 93 mm 
Ukupni svjetlosni tok (φ - min): 1881 lm
Ukupna snaga (P - max): 19.1 W
Efikasnost svjetiljke (LEF - min): 98 lm/W
Iskoristivost (LOR - min): 100 %
Blještanje (UGR - max): 21.7
IP zaštita (min): 20
Jamstvo na proizvod: Ne manje od 7 godina.
Oznaka rasvjetnog tijela:"S7"</t>
  </si>
  <si>
    <t>Dobava, montaža i spajanje modularne, stropne nadgradne, direktne svjetiljke, izrađene od ekstrudiranog aluminijskog profila, elektrostatski plastificiranog s difuznom prizmatičnom PMMA optikom (DPR). 
Izvor: PCB LED moduli velikog svjetlosnog toka, SMD LED srednje snage, SDMC≤3
Temperatura boje svjetla (od - do) (CCT), odziv boje (RA): 3950 - 4050 K, (±100K), Ra&gt;90
Predspojna sprava: strujno upravljiva, konstantnog izlaza (FO), smještena u kućištu svjetiljke
Okvirne dimenzije svjetiljke (od - do): L 2144 - 2154 mm, W 65 - 75 mm, H 83 - 93 mm 
Ukupni svjetlosni tok (φ - min): 3604 lm
Ukupna snaga (P - max): 36.1 W
Efikasnost svjetiljke (LEF - min): 100 lm/W
Iskoristivost (LOR - min): 100 %
Blještanje (UGR - max): 21.7
IP zaštita (min): 20
Jamstvo na proizvod: Ne manje od 7 godina.
Oznaka rasvjetnog tijela:"S8"</t>
  </si>
  <si>
    <t xml:space="preserve">Dobava, montaža i spajanje nadgradne LED trake u aluminijskom profilu, sa difuznim mliječnim pokrovom, oznake L1, ukupne duljine 30m, detalji prema tlocrtu.
Temperatura boje svjetla (od - do) (CCT), odziv boje (RA): 3950 - 4050 K, (±100K), Ra&gt;80
Jamstvo na proizvod: Ne manje od 5 godina.
Oznaka:"L1"
</t>
  </si>
  <si>
    <t>Dobava, montaža i spajanje stropnog nadgradnog rasvjetnog tijela protupanične rasvjete sa piktogramom smjer ''izlaz dolje'', IP zaštite 65, kućišta izrađenog od bijelog polikarbonata s transparentnim polikarbonatnim pokrovom i pleksiglasom, svjetiljka se koristi za označavanje smjera evakuacije, 220÷240VAC/50÷60Hz napajanje, elektronička predspojna naprava sa vlastitim napajanjem, sa inverterom za nužnu rasvjetu u pripravnom modu rada i hermetički zatvorenom hibridnom (LiFePO4) baterijom autonomije 1h, sa funkcijom autotesta, s elektronskom zaštitom protiv potpunog pražnjenja baterije, 2P+T priključne stezaljke za max. presjek kabela 2.5mm². Udaljenost uočavanja VD 25m. Instalirane max. snage sustava rasvjete 4W. 
Jamstvo na proizvod: Ne manje od 2 godine.
Oznaka:"P1"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</si>
  <si>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</si>
  <si>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</si>
  <si>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</si>
  <si>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</si>
  <si>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</si>
  <si>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</si>
  <si>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</si>
  <si>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</si>
  <si>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</si>
  <si>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</si>
  <si>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Dupla utičnica 230V/16A</t>
  </si>
  <si>
    <t>Dobava i montaža komunikacijskog ormara 600x770x495mm</t>
  </si>
  <si>
    <t>6.1</t>
  </si>
  <si>
    <t>6.2</t>
  </si>
  <si>
    <t>6.3</t>
  </si>
  <si>
    <t>Dobava i polaganje kabela cat6</t>
  </si>
  <si>
    <t>Ugradbena dupla utičnica 230V/16A</t>
  </si>
  <si>
    <t>Dobava, montaža i spajanje nadgradnog rasvjetnog tijela protupanične rasvjete s univerzalnom optikom, IP zaštite 41, kućišta izrađenog od bijelog polikarbonata, leća i odsijač od PC, svjetiljka se koristi za sigurnosnu rasvjetu otvorenih prostora, 220÷240VAC/50÷60Hz napajanje, elektronička predspojna naprava sa vlastitim napajanjem, sa inverterom za nužnu rasvjetu u pripravnom modu rada i hermetički zatvorenom hibridnom (LiFePO4) baterijom autonomije 1h, sa funkcijom autotesta, s elektronskom zaštitom protiv potpunog pražnjenja baterije, 2P+T priključne stezaljke za max. presjek kabela 2.5mm². Ukupni svjetlosni tok svjetilke min. 460 lm, instalirane max. snage sustava rasvjete 6W.
Jamstvo na proizvod: Ne manje od 2 godine.
Oznaka:"P2"</t>
  </si>
  <si>
    <t>2.7</t>
  </si>
  <si>
    <t>Sitni potrošni materijal</t>
  </si>
  <si>
    <t>1.7</t>
  </si>
  <si>
    <t>5.5</t>
  </si>
  <si>
    <t>6.4</t>
  </si>
  <si>
    <t>Jednofazni izvod za priključak el. platna iled trake</t>
  </si>
  <si>
    <t>Rekonstrukcija</t>
  </si>
  <si>
    <t>Prespojni panel 24-portni, 19", 1U, za Cat.7 module, uključivo stražnja polica za prihvat i učvršćenje kabela s češljom za uvod kabela i setom za uzemljenje</t>
  </si>
  <si>
    <t xml:space="preserve">Oklopljeni modul za ugradnju u modularni prespojni panel  </t>
  </si>
  <si>
    <t>Kabelske vodilice 19", 1 U</t>
  </si>
  <si>
    <t>19" napojna letva s prekidačem i 8x schuko utičnicama 1U</t>
  </si>
  <si>
    <t>Mjerenje i izdavanje certifikata o izvršenom mjerenju kvalitete instaliranih U/FTP veza i izrada dokumentacije projekta izvedenog stanja sustava strukturnog kabliranja</t>
  </si>
  <si>
    <t>6.5</t>
  </si>
  <si>
    <t>6.6</t>
  </si>
  <si>
    <t>6.7</t>
  </si>
  <si>
    <t>5.6</t>
  </si>
  <si>
    <t>5.7</t>
  </si>
  <si>
    <t>6.8</t>
  </si>
  <si>
    <t>Konverter medija 1xRJ45 10/100 - 1xFO SC 100 SM 20km</t>
  </si>
  <si>
    <t>5.8</t>
  </si>
  <si>
    <t>Provjera el. instalacije vizualnim pregledom:
-odabir opreme u skladu sa zahtjevima pravilnika i normi
-odabir opreme u skladu sa zahtjevima i propisima sigurnosti
-odabir opreme u skladu s vanjskim utjecajima
-vidljiva oštećenja na opremi i vodičima te kvaliteta montaže
-zaštita od električnog udara u pravilnome radu (direktni dodir)
-zaštita od požara i širenje požara
-odabir presjeka vodiča s obzirom na opterećenje
-odabir i postavljanje zaštitnih i kontrolnih naprava
-odabir i postavljanje rastavnih i sklopnih naprava u pogledu rastavnog razmaka
-polaganje i spajanje vodiča i zaštita od korozije
-ispravno označavanje faznih, neutralnih i zaštitnih vodiča
-označavanje strujnih krugova, osigurača, prekidača i stezaljki
-opremljenost s natpisima, pločama, upozorenjima, shemama i uputama
-lagan pristup za održavanje, razmaci, provjera funkcionalnosti</t>
  </si>
  <si>
    <t>Provjera el. instalacije mjerenjem:
-neprekinutost zaštitnog vodiča i vodiča za izjednačavanje potencijala
-otpor izolacije instaliranih strujnih krugova
-automatski isklop napajanja
-otpor uzemljivača
-otpor petlje
-provjera polariteta
-provjera redoslijeda faza
-provjera pada napona na vodičima</t>
  </si>
  <si>
    <t>8.1</t>
  </si>
  <si>
    <t>8.2</t>
  </si>
  <si>
    <t>8.3</t>
  </si>
  <si>
    <t>Izrada projekta izvedenog stanja ormara</t>
  </si>
  <si>
    <t>ZAVRŠNA MJERENJA I ISPITIVANJA</t>
  </si>
  <si>
    <t>Industrijski internet prekidač, 24 x 10/100Base-TX, RJ45, 2 x FE/GE (100/1000mb) SFP utori (SFP's prodaje se odvojeno), IP40 metalno kućište, Redundantni 12-48 VDC / 24 VAC ulazni napon, priključak za alarm, USB priključak za konfiguraciju, -40 to +70 deg C, UL certificirano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</si>
</sst>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  <numFmt numFmtId="166" formatCode="#,##0.00\ [$€-1]"/>
    <numFmt numFmtId="167" formatCode="_-* #,##0.00\ [$€-1]_-;\-* #,##0.00\ [$€-1]_-;_-* &quot;-&quot;??\ [$€-1]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Times New Roman CE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9"/>
      <name val="PF Din Text Cond Pro Light"/>
      <charset val="238"/>
    </font>
    <font>
      <sz val="12"/>
      <name val="HRHelvetica"/>
    </font>
    <font>
      <sz val="10"/>
      <name val="ElegaGarmnd BT"/>
      <family val="1"/>
    </font>
    <font>
      <sz val="10"/>
      <name val="Helv"/>
      <charset val="238"/>
    </font>
    <font>
      <sz val="9"/>
      <name val="Tahoma"/>
      <family val="2"/>
      <charset val="238"/>
    </font>
    <font>
      <sz val="9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Open Sans"/>
      <family val="2"/>
    </font>
    <font>
      <sz val="8"/>
      <name val="Calibri"/>
      <family val="2"/>
      <scheme val="minor"/>
    </font>
    <font>
      <sz val="8"/>
      <name val="Open Sans"/>
      <family val="2"/>
    </font>
    <font>
      <sz val="9"/>
      <color theme="1"/>
      <name val="Arial"/>
      <family val="2"/>
      <charset val="238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sz val="10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sz val="9"/>
      <name val="Open Sans"/>
      <family val="2"/>
      <charset val="238"/>
    </font>
    <font>
      <b/>
      <sz val="9"/>
      <name val="Open Sans"/>
      <family val="2"/>
      <charset val="238"/>
    </font>
    <font>
      <sz val="10"/>
      <color rgb="FF000000"/>
      <name val="Open Sans"/>
      <family val="2"/>
      <charset val="238"/>
    </font>
    <font>
      <sz val="9"/>
      <color theme="1"/>
      <name val="Open Sans"/>
      <family val="2"/>
    </font>
    <font>
      <sz val="8"/>
      <color theme="1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6" fillId="4" borderId="1" applyNumberFormat="0" applyFont="0" applyAlignment="0" applyProtection="0"/>
    <xf numFmtId="164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0" borderId="0"/>
    <xf numFmtId="0" fontId="8" fillId="5" borderId="2" applyNumberFormat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0" fillId="0" borderId="0"/>
    <xf numFmtId="0" fontId="12" fillId="0" borderId="0">
      <alignment vertical="top" wrapText="1"/>
    </xf>
    <xf numFmtId="0" fontId="10" fillId="0" borderId="0"/>
    <xf numFmtId="0" fontId="14" fillId="0" borderId="0"/>
    <xf numFmtId="165" fontId="12" fillId="0" borderId="0">
      <alignment vertical="top"/>
    </xf>
    <xf numFmtId="0" fontId="3" fillId="0" borderId="0"/>
    <xf numFmtId="0" fontId="16" fillId="0" borderId="0">
      <alignment vertical="top" wrapText="1"/>
    </xf>
    <xf numFmtId="0" fontId="12" fillId="0" borderId="0">
      <alignment vertical="top" wrapText="1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5" fillId="0" borderId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horizontal="justify" vertical="justify" wrapText="1"/>
    </xf>
    <xf numFmtId="167" fontId="1" fillId="0" borderId="0"/>
  </cellStyleXfs>
  <cellXfs count="105">
    <xf numFmtId="0" fontId="0" fillId="0" borderId="0" xfId="0"/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justify" vertical="top" wrapText="1"/>
    </xf>
    <xf numFmtId="49" fontId="17" fillId="6" borderId="3" xfId="0" applyNumberFormat="1" applyFont="1" applyFill="1" applyBorder="1" applyAlignment="1">
      <alignment horizontal="center" vertical="center"/>
    </xf>
    <xf numFmtId="0" fontId="17" fillId="7" borderId="3" xfId="20" applyFont="1" applyFill="1" applyBorder="1" applyAlignment="1">
      <alignment horizontal="center" vertical="top"/>
    </xf>
    <xf numFmtId="0" fontId="18" fillId="6" borderId="3" xfId="20" applyFont="1" applyFill="1" applyBorder="1" applyAlignment="1">
      <alignment horizontal="justify" vertical="top"/>
    </xf>
    <xf numFmtId="0" fontId="17" fillId="0" borderId="0" xfId="10" applyFont="1" applyAlignment="1">
      <alignment horizontal="justify" vertical="top" wrapText="1"/>
    </xf>
    <xf numFmtId="0" fontId="17" fillId="0" borderId="0" xfId="10" applyFont="1" applyAlignment="1">
      <alignment horizontal="justify" vertical="top"/>
    </xf>
    <xf numFmtId="4" fontId="17" fillId="6" borderId="3" xfId="0" applyNumberFormat="1" applyFont="1" applyFill="1" applyBorder="1" applyAlignment="1">
      <alignment horizontal="center" vertical="center"/>
    </xf>
    <xf numFmtId="4" fontId="17" fillId="6" borderId="3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0" fontId="24" fillId="9" borderId="3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wrapText="1"/>
    </xf>
    <xf numFmtId="166" fontId="24" fillId="9" borderId="3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7" fillId="0" borderId="0" xfId="0" applyFont="1"/>
    <xf numFmtId="49" fontId="28" fillId="0" borderId="5" xfId="0" applyNumberFormat="1" applyFont="1" applyBorder="1" applyAlignment="1">
      <alignment vertical="top"/>
    </xf>
    <xf numFmtId="0" fontId="28" fillId="0" borderId="5" xfId="0" applyFont="1" applyBorder="1" applyAlignment="1">
      <alignment horizontal="justify" vertical="top" wrapText="1"/>
    </xf>
    <xf numFmtId="0" fontId="28" fillId="0" borderId="5" xfId="0" applyFont="1" applyBorder="1" applyAlignment="1">
      <alignment horizontal="center" vertical="top"/>
    </xf>
    <xf numFmtId="4" fontId="28" fillId="0" borderId="5" xfId="0" applyNumberFormat="1" applyFont="1" applyBorder="1" applyAlignment="1" applyProtection="1">
      <alignment vertical="top"/>
      <protection locked="0"/>
    </xf>
    <xf numFmtId="4" fontId="28" fillId="0" borderId="5" xfId="0" applyNumberFormat="1" applyFont="1" applyBorder="1" applyAlignment="1">
      <alignment vertical="top"/>
    </xf>
    <xf numFmtId="166" fontId="29" fillId="0" borderId="5" xfId="24" applyNumberFormat="1" applyFont="1" applyFill="1" applyBorder="1" applyAlignment="1" applyProtection="1">
      <alignment vertical="top"/>
    </xf>
    <xf numFmtId="9" fontId="28" fillId="0" borderId="5" xfId="0" applyNumberFormat="1" applyFont="1" applyBorder="1" applyAlignment="1">
      <alignment horizontal="center" vertical="top"/>
    </xf>
    <xf numFmtId="166" fontId="29" fillId="0" borderId="5" xfId="0" applyNumberFormat="1" applyFont="1" applyBorder="1" applyAlignment="1">
      <alignment vertical="top"/>
    </xf>
    <xf numFmtId="49" fontId="28" fillId="8" borderId="5" xfId="0" applyNumberFormat="1" applyFont="1" applyFill="1" applyBorder="1" applyAlignment="1">
      <alignment vertical="top"/>
    </xf>
    <xf numFmtId="0" fontId="29" fillId="8" borderId="5" xfId="0" applyFont="1" applyFill="1" applyBorder="1" applyAlignment="1">
      <alignment horizontal="justify" vertical="top" wrapText="1"/>
    </xf>
    <xf numFmtId="0" fontId="28" fillId="8" borderId="5" xfId="0" applyFont="1" applyFill="1" applyBorder="1" applyAlignment="1">
      <alignment horizontal="center" vertical="top"/>
    </xf>
    <xf numFmtId="4" fontId="28" fillId="8" borderId="5" xfId="0" applyNumberFormat="1" applyFont="1" applyFill="1" applyBorder="1" applyAlignment="1" applyProtection="1">
      <alignment vertical="top"/>
      <protection locked="0"/>
    </xf>
    <xf numFmtId="166" fontId="29" fillId="8" borderId="5" xfId="24" applyNumberFormat="1" applyFont="1" applyFill="1" applyBorder="1" applyAlignment="1" applyProtection="1">
      <alignment vertical="top"/>
    </xf>
    <xf numFmtId="0" fontId="30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166" fontId="25" fillId="9" borderId="0" xfId="24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>
      <alignment horizontal="left" vertical="top" wrapText="1"/>
    </xf>
    <xf numFmtId="166" fontId="25" fillId="8" borderId="9" xfId="24" applyNumberFormat="1" applyFont="1" applyFill="1" applyBorder="1" applyAlignment="1" applyProtection="1">
      <alignment horizontal="center" vertical="center"/>
    </xf>
    <xf numFmtId="0" fontId="22" fillId="0" borderId="3" xfId="0" applyFont="1" applyBorder="1" applyAlignment="1">
      <alignment vertical="center" wrapText="1"/>
    </xf>
    <xf numFmtId="49" fontId="22" fillId="6" borderId="3" xfId="0" applyNumberFormat="1" applyFont="1" applyFill="1" applyBorder="1" applyAlignment="1">
      <alignment horizontal="center" vertical="center" wrapText="1"/>
    </xf>
    <xf numFmtId="49" fontId="32" fillId="6" borderId="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166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left" vertical="top" wrapText="1"/>
    </xf>
    <xf numFmtId="166" fontId="24" fillId="0" borderId="0" xfId="0" applyNumberFormat="1" applyFont="1" applyAlignment="1">
      <alignment horizontal="center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vertical="top" wrapText="1"/>
    </xf>
    <xf numFmtId="0" fontId="24" fillId="0" borderId="4" xfId="0" applyFont="1" applyBorder="1" applyAlignment="1">
      <alignment horizontal="center"/>
    </xf>
    <xf numFmtId="0" fontId="31" fillId="6" borderId="8" xfId="0" applyFont="1" applyFill="1" applyBorder="1" applyAlignment="1">
      <alignment horizontal="center" vertical="center"/>
    </xf>
    <xf numFmtId="49" fontId="22" fillId="0" borderId="3" xfId="26" applyNumberFormat="1" applyFont="1" applyBorder="1" applyAlignment="1">
      <alignment horizontal="left" wrapText="1"/>
    </xf>
    <xf numFmtId="49" fontId="22" fillId="0" borderId="3" xfId="26" applyNumberFormat="1" applyFont="1" applyBorder="1" applyAlignment="1">
      <alignment horizontal="left" vertical="top" wrapText="1"/>
    </xf>
    <xf numFmtId="49" fontId="22" fillId="6" borderId="12" xfId="0" applyNumberFormat="1" applyFont="1" applyFill="1" applyBorder="1" applyAlignment="1">
      <alignment horizontal="center" vertical="center" wrapText="1"/>
    </xf>
    <xf numFmtId="49" fontId="22" fillId="6" borderId="8" xfId="0" applyNumberFormat="1" applyFont="1" applyFill="1" applyBorder="1" applyAlignment="1">
      <alignment horizontal="center" vertical="center" wrapText="1"/>
    </xf>
    <xf numFmtId="49" fontId="32" fillId="6" borderId="12" xfId="0" applyNumberFormat="1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left" vertical="top" wrapText="1"/>
    </xf>
    <xf numFmtId="0" fontId="22" fillId="9" borderId="9" xfId="0" applyFont="1" applyFill="1" applyBorder="1" applyAlignment="1">
      <alignment horizontal="left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justify" vertical="center" wrapText="1"/>
    </xf>
    <xf numFmtId="0" fontId="22" fillId="0" borderId="9" xfId="0" applyFont="1" applyBorder="1" applyAlignment="1">
      <alignment horizontal="justify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top" wrapText="1"/>
    </xf>
    <xf numFmtId="0" fontId="24" fillId="8" borderId="9" xfId="0" applyFont="1" applyFill="1" applyBorder="1" applyAlignment="1">
      <alignment horizontal="center" vertical="top" wrapText="1"/>
    </xf>
    <xf numFmtId="0" fontId="24" fillId="9" borderId="4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1" fillId="6" borderId="9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49" fontId="20" fillId="7" borderId="4" xfId="0" applyNumberFormat="1" applyFont="1" applyFill="1" applyBorder="1" applyAlignment="1">
      <alignment horizontal="center" vertical="top"/>
    </xf>
    <xf numFmtId="49" fontId="20" fillId="7" borderId="5" xfId="0" applyNumberFormat="1" applyFont="1" applyFill="1" applyBorder="1" applyAlignment="1">
      <alignment horizontal="center" vertical="top"/>
    </xf>
    <xf numFmtId="49" fontId="19" fillId="7" borderId="5" xfId="0" applyNumberFormat="1" applyFont="1" applyFill="1" applyBorder="1" applyAlignment="1">
      <alignment horizontal="center" vertical="top"/>
    </xf>
    <xf numFmtId="49" fontId="19" fillId="7" borderId="6" xfId="0" applyNumberFormat="1" applyFont="1" applyFill="1" applyBorder="1" applyAlignment="1">
      <alignment horizontal="center" vertical="top"/>
    </xf>
    <xf numFmtId="0" fontId="17" fillId="0" borderId="7" xfId="0" applyFont="1" applyBorder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top" wrapText="1"/>
    </xf>
    <xf numFmtId="0" fontId="17" fillId="6" borderId="6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49" fontId="32" fillId="6" borderId="3" xfId="0" applyNumberFormat="1" applyFont="1" applyFill="1" applyBorder="1" applyAlignment="1">
      <alignment horizontal="center" vertical="center"/>
    </xf>
    <xf numFmtId="49" fontId="22" fillId="6" borderId="3" xfId="0" applyNumberFormat="1" applyFont="1" applyFill="1" applyBorder="1" applyAlignment="1">
      <alignment horizontal="center" vertical="center" wrapText="1"/>
    </xf>
    <xf numFmtId="49" fontId="28" fillId="8" borderId="5" xfId="0" applyNumberFormat="1" applyFont="1" applyFill="1" applyBorder="1" applyAlignment="1">
      <alignment horizontal="center" vertical="top"/>
    </xf>
  </cellXfs>
  <cellStyles count="27">
    <cellStyle name="40% - Naglasak1" xfId="2" xr:uid="{00000000-0005-0000-0000-000000000000}"/>
    <cellStyle name="Bilješka" xfId="3" xr:uid="{00000000-0005-0000-0000-000001000000}"/>
    <cellStyle name="Comma 2" xfId="4" xr:uid="{00000000-0005-0000-0000-000002000000}"/>
    <cellStyle name="Currency 2" xfId="24" xr:uid="{00000000-0005-0000-0000-000003000000}"/>
    <cellStyle name="Dobro" xfId="5" xr:uid="{00000000-0005-0000-0000-000004000000}"/>
    <cellStyle name="Excel Built-in Normal" xfId="6" xr:uid="{00000000-0005-0000-0000-000005000000}"/>
    <cellStyle name="Izlaz" xfId="7" xr:uid="{00000000-0005-0000-0000-000006000000}"/>
    <cellStyle name="Naslov" xfId="8" xr:uid="{00000000-0005-0000-0000-000007000000}"/>
    <cellStyle name="Normal" xfId="0" builtinId="0"/>
    <cellStyle name="Normal 2" xfId="1" xr:uid="{00000000-0005-0000-0000-000009000000}"/>
    <cellStyle name="Normal 2 2" xfId="9" xr:uid="{00000000-0005-0000-0000-00000A000000}"/>
    <cellStyle name="Normal 2 2 4" xfId="10" xr:uid="{00000000-0005-0000-0000-00000B000000}"/>
    <cellStyle name="Normal 2 2 4 2" xfId="11" xr:uid="{00000000-0005-0000-0000-00000C000000}"/>
    <cellStyle name="Normal 2 3" xfId="26" xr:uid="{405C08C0-DF12-4007-83E8-797CF476D42C}"/>
    <cellStyle name="Normal 2 6" xfId="12" xr:uid="{00000000-0005-0000-0000-00000D000000}"/>
    <cellStyle name="Normal 27" xfId="13" xr:uid="{00000000-0005-0000-0000-00000E000000}"/>
    <cellStyle name="Normal 29" xfId="14" xr:uid="{00000000-0005-0000-0000-00000F000000}"/>
    <cellStyle name="Normal 3" xfId="15" xr:uid="{00000000-0005-0000-0000-000010000000}"/>
    <cellStyle name="Normal 4" xfId="16" xr:uid="{00000000-0005-0000-0000-000011000000}"/>
    <cellStyle name="Normal 6" xfId="17" xr:uid="{00000000-0005-0000-0000-000012000000}"/>
    <cellStyle name="Normal 62" xfId="18" xr:uid="{00000000-0005-0000-0000-000013000000}"/>
    <cellStyle name="Normal 7" xfId="19" xr:uid="{00000000-0005-0000-0000-000014000000}"/>
    <cellStyle name="Normal 8" xfId="25" xr:uid="{EDB5E5E8-253E-48C6-99AA-E9ED7DFF6032}"/>
    <cellStyle name="Normalno 2" xfId="20" xr:uid="{00000000-0005-0000-0000-000015000000}"/>
    <cellStyle name="Normalno 3" xfId="21" xr:uid="{00000000-0005-0000-0000-000016000000}"/>
    <cellStyle name="Style 1" xfId="22" xr:uid="{00000000-0005-0000-0000-000017000000}"/>
    <cellStyle name="Tekst upozorenja" xfId="23" xr:uid="{00000000-0005-0000-0000-000018000000}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view="pageLayout" topLeftCell="A22" zoomScaleNormal="100" workbookViewId="0">
      <selection activeCell="A34" sqref="A34"/>
    </sheetView>
  </sheetViews>
  <sheetFormatPr defaultRowHeight="15"/>
  <cols>
    <col min="1" max="1" width="98.42578125" customWidth="1"/>
  </cols>
  <sheetData>
    <row r="1" spans="1:1">
      <c r="A1" s="4" t="s">
        <v>0</v>
      </c>
    </row>
    <row r="2" spans="1:1">
      <c r="A2" s="5"/>
    </row>
    <row r="4" spans="1:1" ht="28.5">
      <c r="A4" s="6" t="s">
        <v>1</v>
      </c>
    </row>
    <row r="5" spans="1:1">
      <c r="A5" s="6" t="s">
        <v>22</v>
      </c>
    </row>
    <row r="6" spans="1:1" ht="28.5">
      <c r="A6" s="6" t="s">
        <v>18</v>
      </c>
    </row>
    <row r="7" spans="1:1">
      <c r="A7" s="6" t="s">
        <v>19</v>
      </c>
    </row>
    <row r="8" spans="1:1">
      <c r="A8" s="6" t="s">
        <v>40</v>
      </c>
    </row>
    <row r="9" spans="1:1" ht="28.5">
      <c r="A9" s="6" t="s">
        <v>2</v>
      </c>
    </row>
    <row r="10" spans="1:1">
      <c r="A10" s="6" t="s">
        <v>3</v>
      </c>
    </row>
    <row r="11" spans="1:1">
      <c r="A11" s="6" t="s">
        <v>23</v>
      </c>
    </row>
    <row r="12" spans="1:1">
      <c r="A12" s="6" t="s">
        <v>24</v>
      </c>
    </row>
    <row r="13" spans="1:1">
      <c r="A13" s="6" t="s">
        <v>45</v>
      </c>
    </row>
    <row r="14" spans="1:1">
      <c r="A14" s="6" t="s">
        <v>4</v>
      </c>
    </row>
    <row r="15" spans="1:1" ht="28.5">
      <c r="A15" s="6" t="s">
        <v>5</v>
      </c>
    </row>
    <row r="16" spans="1:1">
      <c r="A16" s="6" t="s">
        <v>44</v>
      </c>
    </row>
    <row r="17" spans="1:1">
      <c r="A17" s="6" t="s">
        <v>6</v>
      </c>
    </row>
    <row r="18" spans="1:1">
      <c r="A18" s="6" t="s">
        <v>7</v>
      </c>
    </row>
    <row r="19" spans="1:1">
      <c r="A19" s="6" t="s">
        <v>25</v>
      </c>
    </row>
    <row r="20" spans="1:1">
      <c r="A20" s="6" t="s">
        <v>8</v>
      </c>
    </row>
    <row r="21" spans="1:1">
      <c r="A21" s="6" t="s">
        <v>9</v>
      </c>
    </row>
    <row r="22" spans="1:1" ht="28.5">
      <c r="A22" s="6" t="s">
        <v>10</v>
      </c>
    </row>
    <row r="23" spans="1:1" ht="28.5">
      <c r="A23" s="6" t="s">
        <v>21</v>
      </c>
    </row>
    <row r="24" spans="1:1">
      <c r="A24" s="6" t="s">
        <v>11</v>
      </c>
    </row>
    <row r="25" spans="1:1" ht="28.5">
      <c r="A25" s="6" t="s">
        <v>12</v>
      </c>
    </row>
    <row r="26" spans="1:1">
      <c r="A26" s="6" t="s">
        <v>13</v>
      </c>
    </row>
    <row r="27" spans="1:1">
      <c r="A27" s="6" t="s">
        <v>14</v>
      </c>
    </row>
    <row r="28" spans="1:1" ht="28.5">
      <c r="A28" s="6" t="s">
        <v>15</v>
      </c>
    </row>
    <row r="29" spans="1:1">
      <c r="A29" s="6" t="s">
        <v>16</v>
      </c>
    </row>
    <row r="30" spans="1:1">
      <c r="A30" s="7" t="s">
        <v>17</v>
      </c>
    </row>
    <row r="31" spans="1:1" ht="125.45" customHeight="1">
      <c r="A31" s="6" t="s">
        <v>20</v>
      </c>
    </row>
  </sheetData>
  <pageMargins left="0.7" right="0.7" top="0.75" bottom="0.75" header="0.3" footer="0.3"/>
  <pageSetup paperSize="9" orientation="portrait" r:id="rId1"/>
  <headerFooter>
    <oddHeader>&amp;L&amp;G&amp;C&amp;"Open Sans,Uobičajeno"&amp;10&amp;K5B9BD5Razina razrade: &amp;K000000 Glavni projekt&amp;K5B9BD5
Broj projekta: &amp;K000000E-116-23-G&amp;R&amp;"Open Sans,Uobičajeno"&amp;10&amp;K5B9BD5Datum i mjesto izrade: &amp;K01+000
Lipanj 2023, Ivanić-Grad</oddHeader>
    <oddFooter>&amp;C&amp;"Open Sans,Uobičajeno"&amp;9&amp;K5B9BD5Građevina:&amp;K01+000 : Prilagođavanje dijela prostorija novim potrebama u zgradi Kulturno Informativnog Centra u Gospiću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tabSelected="1" view="pageBreakPreview" zoomScaleNormal="100" zoomScaleSheetLayoutView="100" zoomScalePageLayoutView="145" workbookViewId="0">
      <selection activeCell="I76" sqref="I76"/>
    </sheetView>
  </sheetViews>
  <sheetFormatPr defaultRowHeight="15"/>
  <cols>
    <col min="1" max="2" width="4.85546875" customWidth="1"/>
    <col min="3" max="3" width="56.85546875" customWidth="1"/>
    <col min="4" max="4" width="6.140625" style="11" customWidth="1"/>
    <col min="5" max="5" width="5" style="11" customWidth="1"/>
    <col min="6" max="6" width="11.85546875" style="11" customWidth="1"/>
    <col min="7" max="7" width="12.140625" style="11" customWidth="1"/>
  </cols>
  <sheetData>
    <row r="1" spans="1:7">
      <c r="A1" s="85" t="s">
        <v>34</v>
      </c>
      <c r="B1" s="86"/>
      <c r="C1" s="87"/>
      <c r="D1" s="87"/>
      <c r="E1" s="87"/>
      <c r="F1" s="87"/>
      <c r="G1" s="88"/>
    </row>
    <row r="2" spans="1:7">
      <c r="A2" s="3" t="s">
        <v>26</v>
      </c>
      <c r="B2" s="3"/>
      <c r="C2" s="1" t="s">
        <v>27</v>
      </c>
      <c r="D2" s="1" t="s">
        <v>28</v>
      </c>
      <c r="E2" s="8" t="s">
        <v>29</v>
      </c>
      <c r="F2" s="9" t="s">
        <v>30</v>
      </c>
      <c r="G2" s="8" t="s">
        <v>31</v>
      </c>
    </row>
    <row r="3" spans="1:7">
      <c r="A3" s="89" t="s">
        <v>32</v>
      </c>
      <c r="B3" s="89"/>
      <c r="C3" s="89"/>
      <c r="D3" s="89"/>
      <c r="E3" s="89"/>
      <c r="F3" s="89"/>
      <c r="G3" s="89"/>
    </row>
    <row r="4" spans="1:7" ht="43.5" customHeight="1">
      <c r="A4" s="90" t="s">
        <v>46</v>
      </c>
      <c r="B4" s="90"/>
      <c r="C4" s="90"/>
      <c r="D4" s="90"/>
      <c r="E4" s="90"/>
      <c r="F4" s="90"/>
      <c r="G4" s="90"/>
    </row>
    <row r="5" spans="1:7">
      <c r="A5" s="2"/>
      <c r="B5" s="2"/>
      <c r="C5" s="2"/>
      <c r="D5" s="10"/>
      <c r="E5" s="10"/>
      <c r="F5" s="10"/>
      <c r="G5" s="10"/>
    </row>
    <row r="6" spans="1:7">
      <c r="A6" s="93"/>
      <c r="B6" s="94"/>
      <c r="C6" s="37" t="s">
        <v>66</v>
      </c>
      <c r="D6" s="91"/>
      <c r="E6" s="92"/>
      <c r="F6" s="92"/>
      <c r="G6" s="92"/>
    </row>
    <row r="7" spans="1:7" ht="30.6" customHeight="1">
      <c r="A7" s="96">
        <v>1</v>
      </c>
      <c r="B7" s="42" t="s">
        <v>47</v>
      </c>
      <c r="C7" s="12" t="s">
        <v>67</v>
      </c>
      <c r="D7" s="51" t="s">
        <v>33</v>
      </c>
      <c r="E7" s="20">
        <v>1</v>
      </c>
      <c r="F7" s="17">
        <v>0</v>
      </c>
      <c r="G7" s="17">
        <f t="shared" ref="G7:G8" si="0">F7*E7</f>
        <v>0</v>
      </c>
    </row>
    <row r="8" spans="1:7" ht="25.5" customHeight="1">
      <c r="A8" s="97"/>
      <c r="B8" s="42" t="s">
        <v>48</v>
      </c>
      <c r="C8" s="12" t="s">
        <v>68</v>
      </c>
      <c r="D8" s="51" t="s">
        <v>33</v>
      </c>
      <c r="E8" s="20">
        <v>1</v>
      </c>
      <c r="F8" s="17">
        <v>0</v>
      </c>
      <c r="G8" s="17">
        <f t="shared" si="0"/>
        <v>0</v>
      </c>
    </row>
    <row r="9" spans="1:7" ht="25.5">
      <c r="A9" s="97"/>
      <c r="B9" s="42" t="s">
        <v>49</v>
      </c>
      <c r="C9" s="12" t="s">
        <v>69</v>
      </c>
      <c r="D9" s="51" t="s">
        <v>33</v>
      </c>
      <c r="E9" s="20">
        <v>2</v>
      </c>
      <c r="F9" s="17">
        <v>0</v>
      </c>
      <c r="G9" s="17">
        <f t="shared" ref="G9" si="1">F9*E9</f>
        <v>0</v>
      </c>
    </row>
    <row r="10" spans="1:7" ht="21.95" customHeight="1">
      <c r="A10" s="97"/>
      <c r="B10" s="42" t="s">
        <v>50</v>
      </c>
      <c r="C10" s="55" t="s">
        <v>70</v>
      </c>
      <c r="D10" s="15" t="s">
        <v>33</v>
      </c>
      <c r="E10" s="16">
        <v>4</v>
      </c>
      <c r="F10" s="19">
        <v>0</v>
      </c>
      <c r="G10" s="19">
        <f t="shared" ref="G10" si="2">F10*E10</f>
        <v>0</v>
      </c>
    </row>
    <row r="11" spans="1:7" ht="24.6" customHeight="1">
      <c r="A11" s="97"/>
      <c r="B11" s="42" t="s">
        <v>51</v>
      </c>
      <c r="C11" s="55" t="s">
        <v>71</v>
      </c>
      <c r="D11" s="15" t="s">
        <v>33</v>
      </c>
      <c r="E11" s="16">
        <v>30</v>
      </c>
      <c r="F11" s="19">
        <v>0</v>
      </c>
      <c r="G11" s="19">
        <f>F11*E11</f>
        <v>0</v>
      </c>
    </row>
    <row r="12" spans="1:7" ht="12.95" customHeight="1">
      <c r="A12" s="97"/>
      <c r="B12" s="42" t="s">
        <v>52</v>
      </c>
      <c r="C12" s="56" t="s">
        <v>72</v>
      </c>
      <c r="D12" s="15" t="s">
        <v>39</v>
      </c>
      <c r="E12" s="16">
        <v>1</v>
      </c>
      <c r="F12" s="19">
        <v>0</v>
      </c>
      <c r="G12" s="19">
        <f t="shared" ref="G12:G13" si="3">F12*E12</f>
        <v>0</v>
      </c>
    </row>
    <row r="13" spans="1:7" ht="12.95" customHeight="1">
      <c r="A13" s="98"/>
      <c r="B13" s="42" t="s">
        <v>140</v>
      </c>
      <c r="C13" s="56" t="s">
        <v>139</v>
      </c>
      <c r="D13" s="15" t="s">
        <v>41</v>
      </c>
      <c r="E13" s="20">
        <v>1</v>
      </c>
      <c r="F13" s="19">
        <v>0</v>
      </c>
      <c r="G13" s="17">
        <f t="shared" si="3"/>
        <v>0</v>
      </c>
    </row>
    <row r="14" spans="1:7">
      <c r="A14" s="103"/>
      <c r="B14" s="103"/>
      <c r="C14" s="37" t="s">
        <v>73</v>
      </c>
      <c r="D14" s="76"/>
      <c r="E14" s="77"/>
      <c r="F14" s="77"/>
      <c r="G14" s="78"/>
    </row>
    <row r="15" spans="1:7" ht="26.1" customHeight="1">
      <c r="A15" s="96">
        <v>2</v>
      </c>
      <c r="B15" s="57" t="s">
        <v>53</v>
      </c>
      <c r="C15" s="12" t="s">
        <v>67</v>
      </c>
      <c r="D15" s="15" t="s">
        <v>33</v>
      </c>
      <c r="E15" s="20">
        <v>1</v>
      </c>
      <c r="F15" s="19">
        <v>0</v>
      </c>
      <c r="G15" s="17">
        <f t="shared" ref="G15:G16" si="4">F15*E15</f>
        <v>0</v>
      </c>
    </row>
    <row r="16" spans="1:7" ht="25.5">
      <c r="A16" s="97"/>
      <c r="B16" s="57" t="s">
        <v>54</v>
      </c>
      <c r="C16" s="12" t="s">
        <v>68</v>
      </c>
      <c r="D16" s="15" t="s">
        <v>33</v>
      </c>
      <c r="E16" s="20">
        <v>1</v>
      </c>
      <c r="F16" s="17">
        <v>0</v>
      </c>
      <c r="G16" s="18">
        <f t="shared" si="4"/>
        <v>0</v>
      </c>
    </row>
    <row r="17" spans="1:7" ht="25.5">
      <c r="A17" s="97"/>
      <c r="B17" s="57" t="s">
        <v>55</v>
      </c>
      <c r="C17" s="12" t="s">
        <v>69</v>
      </c>
      <c r="D17" s="15" t="s">
        <v>33</v>
      </c>
      <c r="E17" s="20">
        <v>2</v>
      </c>
      <c r="F17" s="17">
        <v>0</v>
      </c>
      <c r="G17" s="17">
        <f t="shared" ref="G17:G18" si="5">F17*E17</f>
        <v>0</v>
      </c>
    </row>
    <row r="18" spans="1:7" ht="25.5">
      <c r="A18" s="97"/>
      <c r="B18" s="57" t="s">
        <v>56</v>
      </c>
      <c r="C18" s="55" t="s">
        <v>70</v>
      </c>
      <c r="D18" s="15" t="s">
        <v>33</v>
      </c>
      <c r="E18" s="20">
        <v>5</v>
      </c>
      <c r="F18" s="19">
        <v>0</v>
      </c>
      <c r="G18" s="17">
        <f t="shared" si="5"/>
        <v>0</v>
      </c>
    </row>
    <row r="19" spans="1:7" ht="25.5">
      <c r="A19" s="97"/>
      <c r="B19" s="57" t="s">
        <v>65</v>
      </c>
      <c r="C19" s="55" t="s">
        <v>71</v>
      </c>
      <c r="D19" s="15" t="s">
        <v>33</v>
      </c>
      <c r="E19" s="20">
        <v>30</v>
      </c>
      <c r="F19" s="19">
        <v>0</v>
      </c>
      <c r="G19" s="17">
        <f t="shared" ref="G19:G20" si="6">F19*E19</f>
        <v>0</v>
      </c>
    </row>
    <row r="20" spans="1:7">
      <c r="A20" s="97"/>
      <c r="B20" s="57" t="s">
        <v>74</v>
      </c>
      <c r="C20" s="56" t="s">
        <v>72</v>
      </c>
      <c r="D20" s="15" t="s">
        <v>39</v>
      </c>
      <c r="E20" s="16">
        <v>1</v>
      </c>
      <c r="F20" s="19">
        <v>0</v>
      </c>
      <c r="G20" s="19">
        <f t="shared" si="6"/>
        <v>0</v>
      </c>
    </row>
    <row r="21" spans="1:7">
      <c r="A21" s="98"/>
      <c r="B21" s="57" t="s">
        <v>138</v>
      </c>
      <c r="C21" s="56" t="s">
        <v>139</v>
      </c>
      <c r="D21" s="15" t="s">
        <v>41</v>
      </c>
      <c r="E21" s="20">
        <v>1</v>
      </c>
      <c r="F21" s="19">
        <v>0</v>
      </c>
      <c r="G21" s="17">
        <f t="shared" ref="G21" si="7">F21*E21</f>
        <v>0</v>
      </c>
    </row>
    <row r="22" spans="1:7">
      <c r="A22" s="79"/>
      <c r="B22" s="79"/>
      <c r="C22" s="20" t="s">
        <v>75</v>
      </c>
      <c r="D22" s="80"/>
      <c r="E22" s="81"/>
      <c r="F22" s="81"/>
      <c r="G22" s="82"/>
    </row>
    <row r="23" spans="1:7" ht="25.5">
      <c r="A23" s="83">
        <v>3</v>
      </c>
      <c r="B23" s="57" t="s">
        <v>57</v>
      </c>
      <c r="C23" s="41" t="s">
        <v>81</v>
      </c>
      <c r="D23" s="51" t="s">
        <v>39</v>
      </c>
      <c r="E23" s="20">
        <v>100</v>
      </c>
      <c r="F23" s="17">
        <v>0</v>
      </c>
      <c r="G23" s="17">
        <f t="shared" ref="G23:G25" si="8">F23*E23</f>
        <v>0</v>
      </c>
    </row>
    <row r="24" spans="1:7">
      <c r="A24" s="73"/>
      <c r="B24" s="57" t="s">
        <v>58</v>
      </c>
      <c r="C24" s="41" t="s">
        <v>76</v>
      </c>
      <c r="D24" s="13" t="s">
        <v>39</v>
      </c>
      <c r="E24" s="14">
        <v>950</v>
      </c>
      <c r="F24" s="17">
        <v>0</v>
      </c>
      <c r="G24" s="17">
        <f t="shared" si="8"/>
        <v>0</v>
      </c>
    </row>
    <row r="25" spans="1:7">
      <c r="A25" s="73"/>
      <c r="B25" s="57" t="s">
        <v>59</v>
      </c>
      <c r="C25" s="41" t="s">
        <v>77</v>
      </c>
      <c r="D25" s="13" t="s">
        <v>39</v>
      </c>
      <c r="E25" s="14">
        <v>100</v>
      </c>
      <c r="F25" s="17">
        <v>0</v>
      </c>
      <c r="G25" s="17">
        <f t="shared" si="8"/>
        <v>0</v>
      </c>
    </row>
    <row r="26" spans="1:7" ht="12.6" customHeight="1">
      <c r="A26" s="73"/>
      <c r="B26" s="57" t="s">
        <v>61</v>
      </c>
      <c r="C26" s="41" t="s">
        <v>80</v>
      </c>
      <c r="D26" s="13" t="s">
        <v>39</v>
      </c>
      <c r="E26" s="14">
        <v>15</v>
      </c>
      <c r="F26" s="17">
        <v>0</v>
      </c>
      <c r="G26" s="17">
        <f t="shared" ref="G26" si="9">F26*E26</f>
        <v>0</v>
      </c>
    </row>
    <row r="27" spans="1:7" ht="14.45" customHeight="1">
      <c r="A27" s="73"/>
      <c r="B27" s="57" t="s">
        <v>62</v>
      </c>
      <c r="C27" s="41" t="s">
        <v>78</v>
      </c>
      <c r="D27" s="13" t="s">
        <v>39</v>
      </c>
      <c r="E27" s="14">
        <v>600</v>
      </c>
      <c r="F27" s="17">
        <v>0</v>
      </c>
      <c r="G27" s="17">
        <f t="shared" ref="G27" si="10">F27*E27</f>
        <v>0</v>
      </c>
    </row>
    <row r="28" spans="1:7">
      <c r="A28" s="73"/>
      <c r="B28" s="58" t="s">
        <v>63</v>
      </c>
      <c r="C28" s="41" t="s">
        <v>79</v>
      </c>
      <c r="D28" s="13" t="s">
        <v>39</v>
      </c>
      <c r="E28" s="14">
        <v>350</v>
      </c>
      <c r="F28" s="18">
        <v>0</v>
      </c>
      <c r="G28" s="18">
        <f t="shared" ref="G28" si="11">F28*E28</f>
        <v>0</v>
      </c>
    </row>
    <row r="29" spans="1:7">
      <c r="A29" s="54"/>
      <c r="B29" s="58" t="s">
        <v>64</v>
      </c>
      <c r="C29" s="41" t="s">
        <v>135</v>
      </c>
      <c r="D29" s="53" t="s">
        <v>39</v>
      </c>
      <c r="E29" s="14">
        <v>1200</v>
      </c>
      <c r="F29" s="18">
        <v>0</v>
      </c>
      <c r="G29" s="18">
        <f t="shared" ref="G29" si="12">F29*E29</f>
        <v>0</v>
      </c>
    </row>
    <row r="30" spans="1:7">
      <c r="A30" s="102"/>
      <c r="B30" s="102"/>
      <c r="C30" s="20" t="s">
        <v>82</v>
      </c>
      <c r="D30" s="80"/>
      <c r="E30" s="81"/>
      <c r="F30" s="81"/>
      <c r="G30" s="82"/>
    </row>
    <row r="31" spans="1:7">
      <c r="A31" s="83">
        <v>4</v>
      </c>
      <c r="B31" s="59"/>
      <c r="C31" s="20" t="s">
        <v>87</v>
      </c>
      <c r="D31" s="80"/>
      <c r="E31" s="81"/>
      <c r="F31" s="81"/>
      <c r="G31" s="82"/>
    </row>
    <row r="32" spans="1:7">
      <c r="A32" s="73"/>
      <c r="B32" s="59" t="s">
        <v>60</v>
      </c>
      <c r="C32" s="39" t="s">
        <v>130</v>
      </c>
      <c r="D32" s="51" t="s">
        <v>33</v>
      </c>
      <c r="E32" s="20">
        <v>265</v>
      </c>
      <c r="F32" s="17">
        <v>0</v>
      </c>
      <c r="G32" s="17">
        <f t="shared" ref="G32:G35" si="13">F32*E32</f>
        <v>0</v>
      </c>
    </row>
    <row r="33" spans="1:7">
      <c r="A33" s="73"/>
      <c r="B33" s="59" t="s">
        <v>83</v>
      </c>
      <c r="C33" s="12" t="s">
        <v>136</v>
      </c>
      <c r="D33" s="51" t="s">
        <v>33</v>
      </c>
      <c r="E33" s="14">
        <v>10</v>
      </c>
      <c r="F33" s="17">
        <v>0</v>
      </c>
      <c r="G33" s="17">
        <f t="shared" si="13"/>
        <v>0</v>
      </c>
    </row>
    <row r="34" spans="1:7">
      <c r="A34" s="73"/>
      <c r="B34" s="59" t="s">
        <v>84</v>
      </c>
      <c r="C34" s="12" t="s">
        <v>143</v>
      </c>
      <c r="D34" s="51" t="s">
        <v>33</v>
      </c>
      <c r="E34" s="20">
        <v>6</v>
      </c>
      <c r="F34" s="17">
        <v>0</v>
      </c>
      <c r="G34" s="17">
        <f t="shared" si="13"/>
        <v>0</v>
      </c>
    </row>
    <row r="35" spans="1:7">
      <c r="A35" s="73"/>
      <c r="B35" s="59" t="s">
        <v>85</v>
      </c>
      <c r="C35" s="52" t="s">
        <v>88</v>
      </c>
      <c r="D35" s="51" t="s">
        <v>33</v>
      </c>
      <c r="E35" s="20">
        <v>15</v>
      </c>
      <c r="F35" s="17">
        <v>0</v>
      </c>
      <c r="G35" s="17">
        <f t="shared" si="13"/>
        <v>0</v>
      </c>
    </row>
    <row r="36" spans="1:7" ht="14.1" customHeight="1">
      <c r="A36" s="73"/>
      <c r="B36" s="59"/>
      <c r="C36" s="20" t="s">
        <v>90</v>
      </c>
      <c r="D36" s="68"/>
      <c r="E36" s="69"/>
      <c r="F36" s="69"/>
      <c r="G36" s="70"/>
    </row>
    <row r="37" spans="1:7" ht="12" customHeight="1">
      <c r="A37" s="73"/>
      <c r="B37" s="59" t="s">
        <v>86</v>
      </c>
      <c r="C37" s="60" t="s">
        <v>91</v>
      </c>
      <c r="D37" s="51" t="s">
        <v>33</v>
      </c>
      <c r="E37" s="20">
        <v>90</v>
      </c>
      <c r="F37" s="17">
        <v>0</v>
      </c>
      <c r="G37" s="17">
        <f t="shared" ref="G37:G38" si="14">F37*E37</f>
        <v>0</v>
      </c>
    </row>
    <row r="38" spans="1:7" ht="12" customHeight="1">
      <c r="A38" s="73"/>
      <c r="B38" s="59" t="s">
        <v>89</v>
      </c>
      <c r="C38" s="50" t="s">
        <v>92</v>
      </c>
      <c r="D38" s="51" t="s">
        <v>33</v>
      </c>
      <c r="E38" s="14">
        <v>10</v>
      </c>
      <c r="F38" s="18">
        <v>0</v>
      </c>
      <c r="G38" s="18">
        <f t="shared" si="14"/>
        <v>0</v>
      </c>
    </row>
    <row r="39" spans="1:7">
      <c r="A39" s="73"/>
      <c r="B39" s="59" t="s">
        <v>93</v>
      </c>
      <c r="C39" s="50" t="s">
        <v>94</v>
      </c>
      <c r="D39" s="51" t="s">
        <v>33</v>
      </c>
      <c r="E39" s="14">
        <v>3</v>
      </c>
      <c r="F39" s="18">
        <v>0</v>
      </c>
      <c r="G39" s="18">
        <f t="shared" ref="G39" si="15">F39*E39</f>
        <v>0</v>
      </c>
    </row>
    <row r="40" spans="1:7">
      <c r="A40" s="73"/>
      <c r="B40" s="43"/>
      <c r="C40" s="62" t="s">
        <v>95</v>
      </c>
      <c r="D40" s="68"/>
      <c r="E40" s="69"/>
      <c r="F40" s="69"/>
      <c r="G40" s="70"/>
    </row>
    <row r="41" spans="1:7">
      <c r="A41" s="73"/>
      <c r="B41" s="43" t="s">
        <v>96</v>
      </c>
      <c r="C41" s="61" t="s">
        <v>97</v>
      </c>
      <c r="D41" s="51" t="s">
        <v>33</v>
      </c>
      <c r="E41" s="14">
        <v>28</v>
      </c>
      <c r="F41" s="18">
        <v>0</v>
      </c>
      <c r="G41" s="18">
        <f t="shared" ref="G41:G43" si="16">F41*E41</f>
        <v>0</v>
      </c>
    </row>
    <row r="42" spans="1:7">
      <c r="A42" s="73"/>
      <c r="B42" s="43" t="s">
        <v>98</v>
      </c>
      <c r="C42" s="61" t="s">
        <v>100</v>
      </c>
      <c r="D42" s="51" t="s">
        <v>33</v>
      </c>
      <c r="E42" s="14">
        <v>18</v>
      </c>
      <c r="F42" s="18">
        <v>0</v>
      </c>
      <c r="G42" s="18">
        <f t="shared" si="16"/>
        <v>0</v>
      </c>
    </row>
    <row r="43" spans="1:7">
      <c r="A43" s="84"/>
      <c r="B43" s="43" t="s">
        <v>99</v>
      </c>
      <c r="C43" s="61" t="s">
        <v>101</v>
      </c>
      <c r="D43" s="51" t="s">
        <v>33</v>
      </c>
      <c r="E43" s="14">
        <v>1</v>
      </c>
      <c r="F43" s="18">
        <v>0</v>
      </c>
      <c r="G43" s="18">
        <f t="shared" si="16"/>
        <v>0</v>
      </c>
    </row>
    <row r="44" spans="1:7">
      <c r="A44" s="71"/>
      <c r="B44" s="72"/>
      <c r="C44" s="62" t="s">
        <v>102</v>
      </c>
      <c r="D44" s="68"/>
      <c r="E44" s="69"/>
      <c r="F44" s="69"/>
      <c r="G44" s="70"/>
    </row>
    <row r="45" spans="1:7">
      <c r="A45" s="99">
        <v>5</v>
      </c>
      <c r="B45" s="43" t="s">
        <v>103</v>
      </c>
      <c r="C45" s="63" t="s">
        <v>131</v>
      </c>
      <c r="D45" s="51" t="s">
        <v>33</v>
      </c>
      <c r="E45" s="20">
        <v>1</v>
      </c>
      <c r="F45" s="17">
        <v>0</v>
      </c>
      <c r="G45" s="17">
        <f t="shared" ref="G45" si="17">F45*E45</f>
        <v>0</v>
      </c>
    </row>
    <row r="46" spans="1:7" ht="38.25">
      <c r="A46" s="100"/>
      <c r="B46" s="43" t="s">
        <v>104</v>
      </c>
      <c r="C46" s="66" t="s">
        <v>145</v>
      </c>
      <c r="D46" s="51" t="s">
        <v>33</v>
      </c>
      <c r="E46" s="20">
        <v>1</v>
      </c>
      <c r="F46" s="17">
        <v>0</v>
      </c>
      <c r="G46" s="17">
        <f t="shared" ref="G46:G49" si="18">F46*E46</f>
        <v>0</v>
      </c>
    </row>
    <row r="47" spans="1:7" ht="51">
      <c r="A47" s="100"/>
      <c r="B47" s="43" t="s">
        <v>105</v>
      </c>
      <c r="C47" s="63" t="s">
        <v>165</v>
      </c>
      <c r="D47" s="51" t="s">
        <v>33</v>
      </c>
      <c r="E47" s="20">
        <v>1</v>
      </c>
      <c r="F47" s="17">
        <v>0</v>
      </c>
      <c r="G47" s="17">
        <f t="shared" si="18"/>
        <v>0</v>
      </c>
    </row>
    <row r="48" spans="1:7">
      <c r="A48" s="100"/>
      <c r="B48" s="43" t="s">
        <v>106</v>
      </c>
      <c r="C48" s="66" t="s">
        <v>146</v>
      </c>
      <c r="D48" s="51" t="s">
        <v>33</v>
      </c>
      <c r="E48" s="20">
        <v>24</v>
      </c>
      <c r="F48" s="17">
        <v>0</v>
      </c>
      <c r="G48" s="17">
        <f t="shared" si="18"/>
        <v>0</v>
      </c>
    </row>
    <row r="49" spans="1:7">
      <c r="A49" s="100"/>
      <c r="B49" s="43" t="s">
        <v>141</v>
      </c>
      <c r="C49" s="66" t="s">
        <v>147</v>
      </c>
      <c r="D49" s="15" t="s">
        <v>41</v>
      </c>
      <c r="E49" s="20">
        <v>3</v>
      </c>
      <c r="F49" s="17">
        <v>0</v>
      </c>
      <c r="G49" s="17">
        <f t="shared" si="18"/>
        <v>0</v>
      </c>
    </row>
    <row r="50" spans="1:7">
      <c r="A50" s="100"/>
      <c r="B50" s="43" t="s">
        <v>153</v>
      </c>
      <c r="C50" s="67" t="s">
        <v>148</v>
      </c>
      <c r="D50" s="15" t="s">
        <v>41</v>
      </c>
      <c r="E50" s="20">
        <v>1</v>
      </c>
      <c r="F50" s="17">
        <v>0</v>
      </c>
      <c r="G50" s="17">
        <f t="shared" ref="G50:G52" si="19">F50*E50</f>
        <v>0</v>
      </c>
    </row>
    <row r="51" spans="1:7">
      <c r="A51" s="100"/>
      <c r="B51" s="43" t="s">
        <v>154</v>
      </c>
      <c r="C51" s="67" t="s">
        <v>156</v>
      </c>
      <c r="D51" s="51" t="s">
        <v>33</v>
      </c>
      <c r="E51" s="20">
        <v>1</v>
      </c>
      <c r="F51" s="17">
        <v>0</v>
      </c>
      <c r="G51" s="17">
        <f t="shared" si="19"/>
        <v>0</v>
      </c>
    </row>
    <row r="52" spans="1:7" ht="38.25">
      <c r="A52" s="101"/>
      <c r="B52" s="43" t="s">
        <v>157</v>
      </c>
      <c r="C52" s="66" t="s">
        <v>149</v>
      </c>
      <c r="D52" s="15" t="s">
        <v>41</v>
      </c>
      <c r="E52" s="20">
        <v>1</v>
      </c>
      <c r="F52" s="17">
        <v>0</v>
      </c>
      <c r="G52" s="17">
        <f t="shared" si="19"/>
        <v>0</v>
      </c>
    </row>
    <row r="53" spans="1:7">
      <c r="A53" s="71"/>
      <c r="B53" s="72"/>
      <c r="C53" s="62" t="s">
        <v>107</v>
      </c>
      <c r="D53" s="76"/>
      <c r="E53" s="77"/>
      <c r="F53" s="77"/>
      <c r="G53" s="78"/>
    </row>
    <row r="54" spans="1:7">
      <c r="A54" s="99">
        <v>6</v>
      </c>
      <c r="B54" s="43" t="s">
        <v>132</v>
      </c>
      <c r="C54" s="63" t="s">
        <v>131</v>
      </c>
      <c r="D54" s="51" t="s">
        <v>33</v>
      </c>
      <c r="E54" s="20">
        <v>1</v>
      </c>
      <c r="F54" s="17">
        <v>0</v>
      </c>
      <c r="G54" s="17">
        <f t="shared" ref="G54" si="20">F54*E54</f>
        <v>0</v>
      </c>
    </row>
    <row r="55" spans="1:7" ht="38.25">
      <c r="A55" s="100"/>
      <c r="B55" s="43" t="s">
        <v>133</v>
      </c>
      <c r="C55" s="66" t="s">
        <v>145</v>
      </c>
      <c r="D55" s="51" t="s">
        <v>33</v>
      </c>
      <c r="E55" s="20">
        <v>1</v>
      </c>
      <c r="F55" s="17">
        <v>0</v>
      </c>
      <c r="G55" s="17">
        <f t="shared" ref="G55:G56" si="21">F55*E55</f>
        <v>0</v>
      </c>
    </row>
    <row r="56" spans="1:7" ht="51">
      <c r="A56" s="100"/>
      <c r="B56" s="43" t="s">
        <v>134</v>
      </c>
      <c r="C56" s="63" t="s">
        <v>165</v>
      </c>
      <c r="D56" s="51" t="s">
        <v>33</v>
      </c>
      <c r="E56" s="20">
        <v>1</v>
      </c>
      <c r="F56" s="17">
        <v>0</v>
      </c>
      <c r="G56" s="17">
        <f t="shared" si="21"/>
        <v>0</v>
      </c>
    </row>
    <row r="57" spans="1:7">
      <c r="A57" s="100"/>
      <c r="B57" s="43" t="s">
        <v>142</v>
      </c>
      <c r="C57" s="66" t="s">
        <v>146</v>
      </c>
      <c r="D57" s="51" t="s">
        <v>33</v>
      </c>
      <c r="E57" s="20">
        <v>24</v>
      </c>
      <c r="F57" s="17">
        <v>0</v>
      </c>
      <c r="G57" s="17">
        <f t="shared" ref="G57:G61" si="22">F57*E57</f>
        <v>0</v>
      </c>
    </row>
    <row r="58" spans="1:7">
      <c r="A58" s="100"/>
      <c r="B58" s="43" t="s">
        <v>150</v>
      </c>
      <c r="C58" s="66" t="s">
        <v>147</v>
      </c>
      <c r="D58" s="51" t="s">
        <v>33</v>
      </c>
      <c r="E58" s="20">
        <v>3</v>
      </c>
      <c r="F58" s="17">
        <v>0</v>
      </c>
      <c r="G58" s="17">
        <f t="shared" si="22"/>
        <v>0</v>
      </c>
    </row>
    <row r="59" spans="1:7">
      <c r="A59" s="100"/>
      <c r="B59" s="43" t="s">
        <v>151</v>
      </c>
      <c r="C59" s="67" t="s">
        <v>148</v>
      </c>
      <c r="D59" s="51" t="s">
        <v>33</v>
      </c>
      <c r="E59" s="20">
        <v>1</v>
      </c>
      <c r="F59" s="17">
        <v>0</v>
      </c>
      <c r="G59" s="17">
        <f t="shared" si="22"/>
        <v>0</v>
      </c>
    </row>
    <row r="60" spans="1:7">
      <c r="A60" s="100"/>
      <c r="B60" s="43" t="s">
        <v>152</v>
      </c>
      <c r="C60" s="67" t="s">
        <v>156</v>
      </c>
      <c r="D60" s="51" t="s">
        <v>33</v>
      </c>
      <c r="E60" s="20">
        <v>1</v>
      </c>
      <c r="F60" s="17">
        <v>0</v>
      </c>
      <c r="G60" s="17">
        <f t="shared" si="22"/>
        <v>0</v>
      </c>
    </row>
    <row r="61" spans="1:7" ht="38.25">
      <c r="A61" s="101"/>
      <c r="B61" s="43" t="s">
        <v>155</v>
      </c>
      <c r="C61" s="66" t="s">
        <v>149</v>
      </c>
      <c r="D61" s="51" t="s">
        <v>33</v>
      </c>
      <c r="E61" s="20">
        <v>1</v>
      </c>
      <c r="F61" s="17">
        <v>0</v>
      </c>
      <c r="G61" s="17">
        <f t="shared" si="22"/>
        <v>0</v>
      </c>
    </row>
    <row r="62" spans="1:7">
      <c r="A62" s="71"/>
      <c r="B62" s="72"/>
      <c r="C62" s="65" t="s">
        <v>108</v>
      </c>
      <c r="D62" s="68"/>
      <c r="E62" s="69"/>
      <c r="F62" s="69"/>
      <c r="G62" s="70"/>
    </row>
    <row r="63" spans="1:7" ht="255">
      <c r="A63" s="95">
        <v>7</v>
      </c>
      <c r="B63" s="43" t="s">
        <v>109</v>
      </c>
      <c r="C63" s="64" t="s">
        <v>110</v>
      </c>
      <c r="D63" s="51" t="s">
        <v>33</v>
      </c>
      <c r="E63" s="20">
        <v>8</v>
      </c>
      <c r="F63" s="17">
        <v>0</v>
      </c>
      <c r="G63" s="17">
        <f t="shared" ref="G63" si="23">F63*E63</f>
        <v>0</v>
      </c>
    </row>
    <row r="64" spans="1:7" ht="255">
      <c r="A64" s="95"/>
      <c r="B64" s="43" t="s">
        <v>120</v>
      </c>
      <c r="C64" s="64" t="s">
        <v>111</v>
      </c>
      <c r="D64" s="51" t="s">
        <v>33</v>
      </c>
      <c r="E64" s="20">
        <v>15</v>
      </c>
      <c r="F64" s="17">
        <v>0</v>
      </c>
      <c r="G64" s="17">
        <f t="shared" ref="G64" si="24">F64*E64</f>
        <v>0</v>
      </c>
    </row>
    <row r="65" spans="1:7" ht="242.25">
      <c r="A65" s="95"/>
      <c r="B65" s="43" t="s">
        <v>121</v>
      </c>
      <c r="C65" s="64" t="s">
        <v>112</v>
      </c>
      <c r="D65" s="51" t="s">
        <v>33</v>
      </c>
      <c r="E65" s="20">
        <v>33</v>
      </c>
      <c r="F65" s="17">
        <v>0</v>
      </c>
      <c r="G65" s="17">
        <f t="shared" ref="G65" si="25">F65*E65</f>
        <v>0</v>
      </c>
    </row>
    <row r="66" spans="1:7" ht="127.5">
      <c r="A66" s="95"/>
      <c r="B66" s="43" t="s">
        <v>122</v>
      </c>
      <c r="C66" s="64" t="s">
        <v>113</v>
      </c>
      <c r="D66" s="51" t="s">
        <v>33</v>
      </c>
      <c r="E66" s="20">
        <v>12</v>
      </c>
      <c r="F66" s="17">
        <v>0</v>
      </c>
      <c r="G66" s="17">
        <f t="shared" ref="G66" si="26">F66*E66</f>
        <v>0</v>
      </c>
    </row>
    <row r="67" spans="1:7" ht="229.5">
      <c r="A67" s="95"/>
      <c r="B67" s="43" t="s">
        <v>123</v>
      </c>
      <c r="C67" s="64" t="s">
        <v>114</v>
      </c>
      <c r="D67" s="51" t="s">
        <v>33</v>
      </c>
      <c r="E67" s="20">
        <v>24</v>
      </c>
      <c r="F67" s="17">
        <v>0</v>
      </c>
      <c r="G67" s="17">
        <f t="shared" ref="G67" si="27">F67*E67</f>
        <v>0</v>
      </c>
    </row>
    <row r="68" spans="1:7" ht="229.5">
      <c r="A68" s="95"/>
      <c r="B68" s="43" t="s">
        <v>124</v>
      </c>
      <c r="C68" s="64" t="s">
        <v>115</v>
      </c>
      <c r="D68" s="51" t="s">
        <v>33</v>
      </c>
      <c r="E68" s="20">
        <v>6</v>
      </c>
      <c r="F68" s="17">
        <v>0</v>
      </c>
      <c r="G68" s="17">
        <f t="shared" ref="G68" si="28">F68*E68</f>
        <v>0</v>
      </c>
    </row>
    <row r="69" spans="1:7" ht="242.25">
      <c r="A69" s="95"/>
      <c r="B69" s="43" t="s">
        <v>125</v>
      </c>
      <c r="C69" s="64" t="s">
        <v>116</v>
      </c>
      <c r="D69" s="51" t="s">
        <v>33</v>
      </c>
      <c r="E69" s="20">
        <v>10</v>
      </c>
      <c r="F69" s="17">
        <v>0</v>
      </c>
      <c r="G69" s="17">
        <f t="shared" ref="G69" si="29">F69*E69</f>
        <v>0</v>
      </c>
    </row>
    <row r="70" spans="1:7" ht="242.25">
      <c r="A70" s="95"/>
      <c r="B70" s="43" t="s">
        <v>126</v>
      </c>
      <c r="C70" s="64" t="s">
        <v>117</v>
      </c>
      <c r="D70" s="51" t="s">
        <v>33</v>
      </c>
      <c r="E70" s="20">
        <v>4</v>
      </c>
      <c r="F70" s="17">
        <v>0</v>
      </c>
      <c r="G70" s="17">
        <f t="shared" ref="G70" si="30">F70*E70</f>
        <v>0</v>
      </c>
    </row>
    <row r="71" spans="1:7" ht="102">
      <c r="A71" s="95"/>
      <c r="B71" s="43" t="s">
        <v>127</v>
      </c>
      <c r="C71" s="64" t="s">
        <v>118</v>
      </c>
      <c r="D71" s="51" t="s">
        <v>33</v>
      </c>
      <c r="E71" s="20">
        <v>30</v>
      </c>
      <c r="F71" s="17">
        <v>0</v>
      </c>
      <c r="G71" s="17">
        <f t="shared" ref="G71" si="31">F71*E71</f>
        <v>0</v>
      </c>
    </row>
    <row r="72" spans="1:7" ht="165.75">
      <c r="A72" s="95"/>
      <c r="B72" s="43" t="s">
        <v>128</v>
      </c>
      <c r="C72" s="64" t="s">
        <v>119</v>
      </c>
      <c r="D72" s="51" t="s">
        <v>33</v>
      </c>
      <c r="E72" s="20">
        <v>12</v>
      </c>
      <c r="F72" s="17">
        <v>0</v>
      </c>
      <c r="G72" s="17">
        <f t="shared" ref="G72" si="32">F72*E72</f>
        <v>0</v>
      </c>
    </row>
    <row r="73" spans="1:7" ht="153">
      <c r="A73" s="95"/>
      <c r="B73" s="43" t="s">
        <v>129</v>
      </c>
      <c r="C73" s="64" t="s">
        <v>137</v>
      </c>
      <c r="D73" s="51" t="s">
        <v>33</v>
      </c>
      <c r="E73" s="20">
        <v>8</v>
      </c>
      <c r="F73" s="17">
        <v>0</v>
      </c>
      <c r="G73" s="17">
        <f t="shared" ref="G73" si="33">F73*E73</f>
        <v>0</v>
      </c>
    </row>
    <row r="74" spans="1:7">
      <c r="A74" s="71"/>
      <c r="B74" s="72"/>
      <c r="C74" s="63" t="s">
        <v>164</v>
      </c>
      <c r="D74" s="68"/>
      <c r="E74" s="69"/>
      <c r="F74" s="69"/>
      <c r="G74" s="70"/>
    </row>
    <row r="75" spans="1:7" ht="204">
      <c r="A75" s="73"/>
      <c r="B75" s="43" t="s">
        <v>160</v>
      </c>
      <c r="C75" s="12" t="s">
        <v>158</v>
      </c>
      <c r="D75" s="51" t="s">
        <v>41</v>
      </c>
      <c r="E75" s="20">
        <v>1</v>
      </c>
      <c r="F75" s="17">
        <v>0</v>
      </c>
      <c r="G75" s="17">
        <f>F75*E75</f>
        <v>0</v>
      </c>
    </row>
    <row r="76" spans="1:7" ht="114.75">
      <c r="A76" s="73"/>
      <c r="B76" s="43" t="s">
        <v>161</v>
      </c>
      <c r="C76" s="12" t="s">
        <v>159</v>
      </c>
      <c r="D76" s="51" t="s">
        <v>41</v>
      </c>
      <c r="E76" s="20">
        <v>1</v>
      </c>
      <c r="F76" s="17">
        <v>0</v>
      </c>
      <c r="G76" s="17">
        <f>F76*E76</f>
        <v>0</v>
      </c>
    </row>
    <row r="77" spans="1:7">
      <c r="A77" s="73"/>
      <c r="B77" s="43" t="s">
        <v>162</v>
      </c>
      <c r="C77" s="12" t="s">
        <v>163</v>
      </c>
      <c r="D77" s="51" t="s">
        <v>41</v>
      </c>
      <c r="E77" s="20">
        <v>1</v>
      </c>
      <c r="F77" s="17">
        <v>0</v>
      </c>
      <c r="G77" s="17">
        <f>F77*E77</f>
        <v>0</v>
      </c>
    </row>
    <row r="78" spans="1:7" ht="13.5" customHeight="1">
      <c r="A78" s="75" t="s">
        <v>42</v>
      </c>
      <c r="B78" s="75"/>
      <c r="C78" s="75"/>
      <c r="D78" s="75"/>
      <c r="E78" s="75"/>
      <c r="F78" s="75"/>
      <c r="G78" s="40">
        <f>SUM(G7:G73)</f>
        <v>0</v>
      </c>
    </row>
    <row r="79" spans="1:7" ht="114.6" customHeight="1">
      <c r="C79" s="44"/>
      <c r="D79" s="45"/>
      <c r="E79" s="46"/>
      <c r="F79" s="47"/>
      <c r="G79" s="47"/>
    </row>
    <row r="80" spans="1:7" ht="15.95" customHeight="1">
      <c r="C80" s="48"/>
      <c r="D80" s="45"/>
      <c r="E80" s="46"/>
      <c r="F80" s="49"/>
      <c r="G80" s="49"/>
    </row>
    <row r="81" spans="1:7" ht="25.5" customHeight="1">
      <c r="D81"/>
      <c r="E81"/>
      <c r="F81"/>
      <c r="G81"/>
    </row>
    <row r="82" spans="1:7">
      <c r="D82"/>
      <c r="E82"/>
      <c r="F82"/>
      <c r="G82"/>
    </row>
    <row r="83" spans="1:7">
      <c r="D83"/>
      <c r="E83"/>
      <c r="F83"/>
      <c r="G83"/>
    </row>
    <row r="84" spans="1:7" ht="27" customHeight="1">
      <c r="D84"/>
      <c r="E84"/>
      <c r="F84"/>
      <c r="G84"/>
    </row>
    <row r="85" spans="1:7" ht="42" customHeight="1">
      <c r="D85"/>
      <c r="E85"/>
      <c r="F85"/>
      <c r="G85"/>
    </row>
    <row r="86" spans="1:7" ht="42" customHeight="1">
      <c r="A86" s="74"/>
      <c r="B86" s="74"/>
      <c r="C86" s="74"/>
      <c r="D86" s="74"/>
      <c r="E86" s="74"/>
      <c r="F86" s="74"/>
      <c r="G86" s="38"/>
    </row>
    <row r="87" spans="1:7" ht="13.7" customHeight="1"/>
    <row r="92" spans="1:7" ht="14.45" customHeight="1">
      <c r="A92" s="74"/>
      <c r="B92" s="74"/>
      <c r="C92" s="74"/>
      <c r="D92" s="74"/>
      <c r="E92" s="74"/>
      <c r="F92" s="74"/>
      <c r="G92" s="38"/>
    </row>
  </sheetData>
  <mergeCells count="33">
    <mergeCell ref="A63:A73"/>
    <mergeCell ref="A15:A21"/>
    <mergeCell ref="A7:A13"/>
    <mergeCell ref="A53:B53"/>
    <mergeCell ref="D53:G53"/>
    <mergeCell ref="A62:B62"/>
    <mergeCell ref="D62:G62"/>
    <mergeCell ref="A54:A61"/>
    <mergeCell ref="A45:A52"/>
    <mergeCell ref="A44:B44"/>
    <mergeCell ref="D44:G44"/>
    <mergeCell ref="D22:G22"/>
    <mergeCell ref="A23:A28"/>
    <mergeCell ref="A30:B30"/>
    <mergeCell ref="D30:G30"/>
    <mergeCell ref="A14:B14"/>
    <mergeCell ref="A1:G1"/>
    <mergeCell ref="A3:G3"/>
    <mergeCell ref="A4:G4"/>
    <mergeCell ref="D6:G6"/>
    <mergeCell ref="A6:B6"/>
    <mergeCell ref="D14:G14"/>
    <mergeCell ref="A22:B22"/>
    <mergeCell ref="D31:G31"/>
    <mergeCell ref="D36:G36"/>
    <mergeCell ref="A31:A43"/>
    <mergeCell ref="D40:G40"/>
    <mergeCell ref="D74:G74"/>
    <mergeCell ref="A74:B74"/>
    <mergeCell ref="A75:A77"/>
    <mergeCell ref="A92:F92"/>
    <mergeCell ref="A86:F86"/>
    <mergeCell ref="A78:F78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&amp;L&amp;G&amp;C&amp;"Open Sans,Regular"&amp;10&amp;K5B9BD5Razina razrade:&amp;K01+000  Glavni projekt
&amp;K5B9BD5Broj projekta:&amp;K01+000 E-116-23-G&amp;R&amp;"Open Sans,Regular"&amp;10&amp;K5B9BD5Datum i mjesto izrade:&amp;K01+000 
Lipanj 2023, Ivanić-Grad</oddHeader>
    <oddFooter xml:space="preserve">&amp;C&amp;"Open Sans,Uobičajeno"&amp;9&amp;K5B9BD5Građevina:&amp;K000000 Prilagođavanje dijela prostorija novim potrebama u zgradi Kulturno Informativnog Centra u Gospiću&amp;K01+000
</oddFooter>
  </headerFooter>
  <rowBreaks count="2" manualBreakCount="2">
    <brk id="52" max="6" man="1"/>
    <brk id="78" max="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Layout" zoomScaleNormal="100" workbookViewId="0">
      <selection activeCell="E5" sqref="E5"/>
    </sheetView>
  </sheetViews>
  <sheetFormatPr defaultColWidth="9.140625" defaultRowHeight="16.5"/>
  <cols>
    <col min="1" max="1" width="9.140625" style="21" bestFit="1" customWidth="1"/>
    <col min="2" max="2" width="43.140625" style="21" customWidth="1"/>
    <col min="3" max="3" width="5" style="21" customWidth="1"/>
    <col min="4" max="4" width="13.85546875" style="21" customWidth="1"/>
    <col min="5" max="5" width="15.140625" style="21" bestFit="1" customWidth="1"/>
    <col min="6" max="16384" width="9.140625" style="21"/>
  </cols>
  <sheetData>
    <row r="1" spans="1:5">
      <c r="A1" s="104" t="s">
        <v>35</v>
      </c>
      <c r="B1" s="104"/>
      <c r="C1" s="104"/>
      <c r="D1" s="104"/>
      <c r="E1" s="104"/>
    </row>
    <row r="2" spans="1:5">
      <c r="A2" s="22"/>
      <c r="B2" s="23"/>
      <c r="C2" s="24"/>
      <c r="D2" s="25"/>
      <c r="E2" s="26"/>
    </row>
    <row r="3" spans="1:5">
      <c r="A3" s="23">
        <v>1</v>
      </c>
      <c r="B3" s="23" t="s">
        <v>144</v>
      </c>
      <c r="C3" s="24"/>
      <c r="D3" s="25"/>
      <c r="E3" s="27">
        <f>'STEM-Gospić'!G78</f>
        <v>0</v>
      </c>
    </row>
    <row r="4" spans="1:5">
      <c r="A4" s="23"/>
      <c r="B4" s="23" t="s">
        <v>38</v>
      </c>
      <c r="C4" s="28">
        <v>0.25</v>
      </c>
      <c r="D4" s="25"/>
      <c r="E4" s="29">
        <f>0.25*E3</f>
        <v>0</v>
      </c>
    </row>
    <row r="5" spans="1:5">
      <c r="A5" s="30"/>
      <c r="B5" s="31" t="s">
        <v>36</v>
      </c>
      <c r="C5" s="32"/>
      <c r="D5" s="33"/>
      <c r="E5" s="34">
        <f>SUM(E3:E4)</f>
        <v>0</v>
      </c>
    </row>
    <row r="11" spans="1:5">
      <c r="C11" s="35"/>
    </row>
    <row r="12" spans="1:5">
      <c r="C12" s="36" t="s">
        <v>37</v>
      </c>
    </row>
    <row r="13" spans="1:5">
      <c r="C13" s="36"/>
    </row>
    <row r="14" spans="1:5">
      <c r="C14" s="36" t="s">
        <v>43</v>
      </c>
    </row>
  </sheetData>
  <mergeCells count="1">
    <mergeCell ref="A1:E1"/>
  </mergeCells>
  <pageMargins left="0.7" right="0.7" top="0.75" bottom="0.75" header="0.3" footer="0.3"/>
  <pageSetup paperSize="9" orientation="portrait" r:id="rId1"/>
  <headerFooter>
    <oddHeader>&amp;L&amp;G&amp;C&amp;"Open Sans,Uobičajeno"&amp;10&amp;K5B9BD5Razina razrade: &amp;K01+000 Glavni projekt
&amp;K5B9BD5Broj projekta: &amp;K01+000E-116-23-G&amp;R&amp;"Open Sans,Uobičajeno"&amp;10&amp;K5B9BD5Datum i mjesto izrade: &amp;K01+000
Lipanj 2023, Ivanić-Grad</oddHeader>
    <oddFooter>&amp;C&amp;"Open Sans,Uobičajeno"&amp;10&amp;K5B9BD5Građevina:&amp;K000000 Prilagođavanje dijela prostorija novim potrebama u zgradi Kulturno Informativnog Centra u Gospiću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B908E88E33274DB51D72632A62449B" ma:contentTypeVersion="14" ma:contentTypeDescription="Stvaranje novog dokumenta." ma:contentTypeScope="" ma:versionID="77a1c23b4a99a711608f2898a0280441">
  <xsd:schema xmlns:xsd="http://www.w3.org/2001/XMLSchema" xmlns:xs="http://www.w3.org/2001/XMLSchema" xmlns:p="http://schemas.microsoft.com/office/2006/metadata/properties" xmlns:ns2="526d2856-86ee-47e0-91cd-3c22a7202700" xmlns:ns3="d46b95f7-d1de-4721-ab12-0f6118dc79b5" targetNamespace="http://schemas.microsoft.com/office/2006/metadata/properties" ma:root="true" ma:fieldsID="f1c806c740687e93803cfb11d2192f09" ns2:_="" ns3:_="">
    <xsd:import namespace="526d2856-86ee-47e0-91cd-3c22a7202700"/>
    <xsd:import namespace="d46b95f7-d1de-4721-ab12-0f6118dc7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d2856-86ee-47e0-91cd-3c22a7202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32197acc-bf7b-44e9-bcf5-dff2a99260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b95f7-d1de-4721-ab12-0f6118dc79b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6525341-f701-411c-a50c-91dcd3ffe459}" ma:internalName="TaxCatchAll" ma:showField="CatchAllData" ma:web="d46b95f7-d1de-4721-ab12-0f6118dc7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6b95f7-d1de-4721-ab12-0f6118dc79b5" xsi:nil="true"/>
    <lcf76f155ced4ddcb4097134ff3c332f xmlns="526d2856-86ee-47e0-91cd-3c22a72027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C5AB3C-3D12-493C-880D-FCBF041338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BEF1C-6A03-42DE-B371-655891400B6B}"/>
</file>

<file path=customXml/itemProps3.xml><?xml version="1.0" encoding="utf-8"?>
<ds:datastoreItem xmlns:ds="http://schemas.openxmlformats.org/officeDocument/2006/customXml" ds:itemID="{803A43D9-0638-4866-868A-44BBA8F645B6}">
  <ds:schemaRefs>
    <ds:schemaRef ds:uri="http://schemas.microsoft.com/office/2006/metadata/properties"/>
    <ds:schemaRef ds:uri="http://schemas.microsoft.com/office/infopath/2007/PartnerControls"/>
    <ds:schemaRef ds:uri="d46b95f7-d1de-4721-ab12-0f6118dc79b5"/>
    <ds:schemaRef ds:uri="526d2856-86ee-47e0-91cd-3c22a72027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Opći uvjeti</vt:lpstr>
      <vt:lpstr>STEM-Gospić</vt:lpstr>
      <vt:lpstr>Rekapitulacija_Elektro</vt:lpstr>
      <vt:lpstr>'STEM-Gospić'!Print_Area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Zajcic</dc:creator>
  <cp:lastModifiedBy>Nikolina Azinović</cp:lastModifiedBy>
  <cp:lastPrinted>2023-02-17T09:51:51Z</cp:lastPrinted>
  <dcterms:created xsi:type="dcterms:W3CDTF">2019-12-04T16:52:49Z</dcterms:created>
  <dcterms:modified xsi:type="dcterms:W3CDTF">2023-08-02T12:05:09Z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0x010100BCB908E88E33274DB51D72632A62449B</vt:lpwstr>
  </property>
  <property fmtid="{D5CDD505-2E9C-101B-9397-08002B2CF9AE}" pid="3" name="MediaServiceImageTags">
    <vt:lpwstr/>
  </property>
</Properties>
</file>