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ŽUP1\Desktop\UO ZA FONDOVE EU\RZC STEM\NABAVA OPREME\Dokumentacija dostavljena na ex ante\"/>
    </mc:Choice>
  </mc:AlternateContent>
  <xr:revisionPtr revIDLastSave="0" documentId="13_ncr:1_{8D79B4C4-2C28-4272-9E27-51D01C19F1C4}" xr6:coauthVersionLast="47" xr6:coauthVersionMax="47" xr10:uidLastSave="{00000000-0000-0000-0000-000000000000}"/>
  <bookViews>
    <workbookView xWindow="-108" yWindow="-108" windowWidth="23256" windowHeight="12576" activeTab="3" xr2:uid="{00000000-000D-0000-FFFF-FFFF00000000}"/>
  </bookViews>
  <sheets>
    <sheet name="MREŽNA OPREMA" sheetId="1" r:id="rId1"/>
    <sheet name="ROBOTIKA" sheetId="2" r:id="rId2"/>
    <sheet name="ISPIS" sheetId="4" r:id="rId3"/>
    <sheet name="MULTIMEDIJA" sheetId="5" r:id="rId4"/>
    <sheet name="VR OPREMA" sheetId="6" r:id="rId5"/>
    <sheet name="RAČUNALA I LAPTOPI" sheetId="7" r:id="rId6"/>
    <sheet name="CNC GLODALICA" sheetId="10" r:id="rId7"/>
    <sheet name="Sumarno" sheetId="9" r:id="rId8"/>
  </sheets>
  <calcPr calcId="181029"/>
  <extLst>
    <ext uri="GoogleSheetsCustomDataVersion1">
      <go:sheetsCustomData xmlns:go="http://customooxmlschemas.google.com/" r:id="rId14" roundtripDataSignature="AMtx7mg5mTqUDZTRAPp7wTza0I/DGZgVVQ=="/>
    </ext>
  </extLst>
</workbook>
</file>

<file path=xl/calcChain.xml><?xml version="1.0" encoding="utf-8"?>
<calcChain xmlns="http://schemas.openxmlformats.org/spreadsheetml/2006/main">
  <c r="H117" i="7" l="1"/>
  <c r="H105" i="7"/>
  <c r="H116" i="7"/>
  <c r="H42" i="6" l="1"/>
  <c r="H122" i="5" l="1"/>
  <c r="H119" i="5"/>
  <c r="H89" i="5"/>
  <c r="B14" i="9"/>
  <c r="H19" i="10"/>
  <c r="H9" i="10"/>
  <c r="B17" i="9" l="1"/>
  <c r="H74" i="1"/>
  <c r="H70" i="1"/>
  <c r="H65" i="1"/>
  <c r="H54" i="1"/>
  <c r="H42" i="1"/>
  <c r="H24" i="1"/>
  <c r="H8" i="1"/>
  <c r="H75" i="1" s="1"/>
  <c r="B7" i="9" s="1"/>
  <c r="H169" i="2"/>
  <c r="H166" i="2"/>
  <c r="H163" i="2"/>
  <c r="H161" i="2"/>
  <c r="H159" i="2"/>
  <c r="H158" i="2"/>
  <c r="H155" i="2"/>
  <c r="H154" i="2"/>
  <c r="H152" i="2"/>
  <c r="H141" i="2"/>
  <c r="H125" i="2"/>
  <c r="H122" i="2"/>
  <c r="H120" i="2"/>
  <c r="H97" i="2"/>
  <c r="H86" i="2"/>
  <c r="H79" i="2"/>
  <c r="H74" i="2"/>
  <c r="H69" i="2"/>
  <c r="H67" i="2"/>
  <c r="H64" i="2"/>
  <c r="H68" i="2"/>
  <c r="H58" i="2"/>
  <c r="H62" i="2"/>
  <c r="H61" i="2"/>
  <c r="H63" i="2"/>
  <c r="H60" i="2"/>
  <c r="H59" i="2"/>
  <c r="H57" i="2"/>
  <c r="H47" i="2"/>
  <c r="H44" i="2"/>
  <c r="H43" i="2"/>
  <c r="H41" i="2"/>
  <c r="H23" i="2"/>
  <c r="H8" i="2"/>
  <c r="B9" i="9"/>
  <c r="H35" i="4"/>
  <c r="H26" i="4"/>
  <c r="H8" i="4"/>
  <c r="H41" i="4" s="1"/>
  <c r="B10" i="9" s="1"/>
  <c r="H71" i="5"/>
  <c r="H47" i="5"/>
  <c r="H36" i="5"/>
  <c r="H31" i="5"/>
  <c r="H9" i="5"/>
  <c r="H48" i="6"/>
  <c r="H39" i="6"/>
  <c r="H40" i="6"/>
  <c r="H41" i="6"/>
  <c r="H43" i="6"/>
  <c r="H44" i="6"/>
  <c r="H45" i="6"/>
  <c r="H46" i="6"/>
  <c r="H47" i="6"/>
  <c r="H49" i="6"/>
  <c r="H38" i="6"/>
  <c r="H37" i="6"/>
  <c r="H33" i="6"/>
  <c r="H30" i="6"/>
  <c r="H26" i="6"/>
  <c r="H21" i="6"/>
  <c r="H9" i="6"/>
  <c r="H79" i="7"/>
  <c r="H92" i="7"/>
  <c r="H61" i="7"/>
  <c r="H54" i="7"/>
  <c r="H49" i="7"/>
  <c r="H44" i="7"/>
  <c r="H42" i="7"/>
  <c r="H35" i="7"/>
  <c r="H26" i="7"/>
  <c r="H9" i="7"/>
  <c r="H123" i="5" l="1"/>
  <c r="B11" i="9" s="1"/>
  <c r="B16" i="9" s="1"/>
  <c r="B13" i="9"/>
  <c r="H50" i="6"/>
  <c r="B12" i="9" s="1"/>
  <c r="H186" i="2"/>
  <c r="B8" i="9" s="1"/>
  <c r="B18" i="9" l="1"/>
</calcChain>
</file>

<file path=xl/sharedStrings.xml><?xml version="1.0" encoding="utf-8"?>
<sst xmlns="http://schemas.openxmlformats.org/spreadsheetml/2006/main" count="1475" uniqueCount="973">
  <si>
    <t>PREKLOPNIK TIP 1</t>
  </si>
  <si>
    <t>Karakteristike</t>
  </si>
  <si>
    <t>Tip preklopnika</t>
  </si>
  <si>
    <t>Upravljivi</t>
  </si>
  <si>
    <t>Procesor</t>
  </si>
  <si>
    <t>800 MHz ARM</t>
  </si>
  <si>
    <t>DRAM</t>
  </si>
  <si>
    <t>512 MB</t>
  </si>
  <si>
    <t>Upravljanje putem interneta</t>
  </si>
  <si>
    <t>DA</t>
  </si>
  <si>
    <t>Količina RJ-45 Ethernet priključaka</t>
  </si>
  <si>
    <t>Tip RJ-45 Ethernet priključaka</t>
  </si>
  <si>
    <t xml:space="preserve">Gigabit Ethernet (10/100/1000)  </t>
  </si>
  <si>
    <t xml:space="preserve">Broj instaliranih SFP modula  </t>
  </si>
  <si>
    <t>USB priključak</t>
  </si>
  <si>
    <t>USB Type-A utor na prednjoj ploči prekidača za jednostavno upravljanje</t>
  </si>
  <si>
    <t>Head-of-line (HOL) blokiranje</t>
  </si>
  <si>
    <t xml:space="preserve">Multicast podrška  </t>
  </si>
  <si>
    <t>DA - Podrška za 255 multicast grupa</t>
  </si>
  <si>
    <t>Protokoli za upravljanje</t>
  </si>
  <si>
    <t>SNMP</t>
  </si>
  <si>
    <t>VLAN</t>
  </si>
  <si>
    <t>Podrška za 255 aktivnih VLAN-ova istovremeno</t>
  </si>
  <si>
    <t>VLAN-ovi temeljeni na portovima i 802.1Q tagovima</t>
  </si>
  <si>
    <t>Upravljački VLAN, Gost VLAN</t>
  </si>
  <si>
    <t>Layer 3 sučelje</t>
  </si>
  <si>
    <t>Konfiguracija sučelja L 3 na fizičkom priključku, LAG, VLAN sučelje ili sučelje povratne petlje</t>
  </si>
  <si>
    <t>Sigurnost portova</t>
  </si>
  <si>
    <t>Mogućnost zaključavanja izvornih MAC adresa na portove i ograničavanje broja naučenih MAC adresa</t>
  </si>
  <si>
    <t>PREKLOPNIK TIP 2</t>
  </si>
  <si>
    <t>Broj POE portova</t>
  </si>
  <si>
    <t>POE</t>
  </si>
  <si>
    <t>802.3at PoE+, 802.3af 370W</t>
  </si>
  <si>
    <t>ROUTER - USMJERENIK</t>
  </si>
  <si>
    <t>RAM</t>
  </si>
  <si>
    <t>4 GB</t>
  </si>
  <si>
    <t>SFP Port</t>
  </si>
  <si>
    <t>USB port</t>
  </si>
  <si>
    <t>1 USB A</t>
  </si>
  <si>
    <t>Napajanje</t>
  </si>
  <si>
    <t>2 / 60W</t>
  </si>
  <si>
    <t>Panel</t>
  </si>
  <si>
    <t>LED panel</t>
  </si>
  <si>
    <t>Hlađenje</t>
  </si>
  <si>
    <t>2x ventilator</t>
  </si>
  <si>
    <t>AP – Pristupna točka</t>
  </si>
  <si>
    <t>WIFI karakteristike</t>
  </si>
  <si>
    <t>5 GHz WiFi 6 band (4x4), 2.4 GHz WiFi 4 band (4x4)</t>
  </si>
  <si>
    <t>Maksimalna brzina prijenosa podataka 2.4 GHz</t>
  </si>
  <si>
    <t xml:space="preserve">600 Mbit/s  </t>
  </si>
  <si>
    <t>Maksimalna brzina prijenosa podataka 5 GHz</t>
  </si>
  <si>
    <t>2400 Mbit/s  </t>
  </si>
  <si>
    <t>Brzina prijenosa podataka putem Ethernet LANa</t>
  </si>
  <si>
    <t xml:space="preserve">10,100,1000 Mbit/s </t>
  </si>
  <si>
    <t>Broj podržanih korisnika</t>
  </si>
  <si>
    <t>MIMO</t>
  </si>
  <si>
    <t xml:space="preserve">Vrsta MIMO-a  </t>
  </si>
  <si>
    <t>Multi user MIMO</t>
  </si>
  <si>
    <t>Podržani mrežni protokoli</t>
  </si>
  <si>
    <t xml:space="preserve">802.11аx, 802.11аc, 802.11n, 802.11g, 802.11b, 802.11а, 802.3at, 802.1Q  </t>
  </si>
  <si>
    <t>napajanje putem LANa (PoE)</t>
  </si>
  <si>
    <t>DA PoE+</t>
  </si>
  <si>
    <t>Centralno upravljanje putem clouda</t>
  </si>
  <si>
    <t>Upravljačku uređaj – controller za WIFI</t>
  </si>
  <si>
    <t>Mrežni standard</t>
  </si>
  <si>
    <t>IEEE 802.3af</t>
  </si>
  <si>
    <t>Ugrađeni processor</t>
  </si>
  <si>
    <t>HDD</t>
  </si>
  <si>
    <t>1TB</t>
  </si>
  <si>
    <t>Stalak za ugradnju 19” sa kompatibilnim Ethernet LAN (RJ-45) priključkom</t>
  </si>
  <si>
    <t>SPOJNI MATERIJAL I UGRADNJA OPREME</t>
  </si>
  <si>
    <t>Kazeta za spajanje UTP kabela</t>
  </si>
  <si>
    <t>Metalno kućište sa ugrađenim kazetama i uključenim patch UTP CAT 6a kabelima 24 kom sa mogućnošću samouvlačenja kabela po mjeri. Dužina kabela 0,8m. Svaki kabel u svojoj samouvlacivoj vodilici</t>
  </si>
  <si>
    <t>Kompatibilno za ugradnju u komunikacijski ormar 19” pomoću vodilica</t>
  </si>
  <si>
    <t>Vodilice  za komunikacijski ormar</t>
  </si>
  <si>
    <t>za ormar 42U širine 800 mm vertikalna</t>
  </si>
  <si>
    <t>USLUGA SPAJANJA</t>
  </si>
  <si>
    <t>Ugradnja kazeta i spajanje kompletne aktivne mrežen opreme iz projekta u komunikacijski ormar te povezivanje sa pasivnom mrežnom opremom. Izrada dokumentacije i šablone spjanja</t>
  </si>
  <si>
    <t>Programiranje i integracija mrežnog sustava</t>
  </si>
  <si>
    <t>Podešavanje usmjerenika i mrežnih preklopnika</t>
  </si>
  <si>
    <t xml:space="preserve">Ugradnja mrežne opreme u komunikacijski ormar, podešavanje VLAN grupa.
Ograničavanje prava po VLANOVIMA
Podešavanje WIFI mreže djelatnici, korisnici, gosti.
podešavanje captive portala, sa autentikacjiom putem društvenih mreža - guest mreža
Ograničavanje portova po mac adresama.
Podešavanje switcheva za rad multicast sustava  </t>
  </si>
  <si>
    <t>Motor</t>
  </si>
  <si>
    <t>Min. 4 x enkoder motor (9VDC / 173.5U/min / 60.29mNm / 465m)</t>
  </si>
  <si>
    <t>Motor 2</t>
  </si>
  <si>
    <t>Min. 1 x servo motor ( 4,8 - 6V)</t>
  </si>
  <si>
    <t>Kamera</t>
  </si>
  <si>
    <t>Min. 1 x USB kamera</t>
  </si>
  <si>
    <t>Senzor udaljenosti</t>
  </si>
  <si>
    <t>Min. 1 x ultrazvučni senzor udaljenosti</t>
  </si>
  <si>
    <t>IR senzor</t>
  </si>
  <si>
    <t>Min. 1 x IR senzorski sklop s dva senzora</t>
  </si>
  <si>
    <t>Led power</t>
  </si>
  <si>
    <t>Min. 1 x LED power dioda (9V)</t>
  </si>
  <si>
    <t>Led dioda</t>
  </si>
  <si>
    <t>Min. 2 x LED dioda (9V)</t>
  </si>
  <si>
    <t>Kontroler</t>
  </si>
  <si>
    <t>USB</t>
  </si>
  <si>
    <t>Min. 1 x USB kabel</t>
  </si>
  <si>
    <t>Senzor dodira</t>
  </si>
  <si>
    <t>Min. 1 x senzor dodira</t>
  </si>
  <si>
    <t>Senzor svijetla</t>
  </si>
  <si>
    <t>Min. 1 x senzor svijetla</t>
  </si>
  <si>
    <t>Baterija</t>
  </si>
  <si>
    <t>Min. 1 x NiMH aku. baterija sa zaštitom od kratkog spoja</t>
  </si>
  <si>
    <t>Punjač</t>
  </si>
  <si>
    <t>Min. 1 x punjač za aku. bateriju</t>
  </si>
  <si>
    <t>Kotači</t>
  </si>
  <si>
    <t>Min. 4 x omni kotači (za sve smjerove)</t>
  </si>
  <si>
    <t>Upute s vježbama</t>
  </si>
  <si>
    <t>Min. Upute za 9 vježbi iz robotike</t>
  </si>
  <si>
    <t>Jednostruko računalo TIP 1</t>
  </si>
  <si>
    <t>Min. Dvoprocesorski sistem ( 1 x 2 jezgre 1,5 Ghz, 1 x 4 jezgre 1,0 Ghz )</t>
  </si>
  <si>
    <t>Memorija</t>
  </si>
  <si>
    <t>Min. Dual channel 4GB 64bit LPDDR4</t>
  </si>
  <si>
    <t>Komunikacija</t>
  </si>
  <si>
    <t>Min. Bluetooth 5.0, b/g/n/ac WiFI</t>
  </si>
  <si>
    <t>Min. Gigabit Ethernet</t>
  </si>
  <si>
    <t>Min. 2 x USB 2.0</t>
  </si>
  <si>
    <t>Min. 1 x USB 3.0 Host</t>
  </si>
  <si>
    <t>Min. 2 x USB 3.0 OTG</t>
  </si>
  <si>
    <t>Konektori</t>
  </si>
  <si>
    <t>Min. 1 x HDMI 4Kp60 rezolucija</t>
  </si>
  <si>
    <t>Min. 1 x Audio 3,5 mm</t>
  </si>
  <si>
    <t>Min. 1 x RJ45</t>
  </si>
  <si>
    <t>Min. 1 x SD kartica</t>
  </si>
  <si>
    <t>Min. 1 x kamera</t>
  </si>
  <si>
    <t>Min. 1x display</t>
  </si>
  <si>
    <t>Konektor za proširenje</t>
  </si>
  <si>
    <t>Min. 1 x 40 pin</t>
  </si>
  <si>
    <t>Memorijsko proširenja</t>
  </si>
  <si>
    <t>Min. eMMC/M.2 (M key) 1 x konektor</t>
  </si>
  <si>
    <t>SD kartica</t>
  </si>
  <si>
    <t>Min. 32GB s OS-om</t>
  </si>
  <si>
    <t>Minimalno podržani operativni sustavi</t>
  </si>
  <si>
    <t>Min. Debian / Ubuntu Linux, Android 7.1 / Android 9.0 / Android 10 / Android 11</t>
  </si>
  <si>
    <t>Adapter za napajanje</t>
  </si>
  <si>
    <t>Sučelje za jednostruko računalo TIP 1</t>
  </si>
  <si>
    <t>Specifikacija sučelja</t>
  </si>
  <si>
    <t>Min. 8 x IZLAZI (max 600mA), 8 x Digitalni ULAZI, 4 x Anlogni ULAZI, 2 x SERVO konektor (5V), konektori za napajanje senzora - 1 x 5V i 1 x 3,3V, 1 x UART konektor</t>
  </si>
  <si>
    <t>Kompatibilnost</t>
  </si>
  <si>
    <t>Min. Sučelje mora biti kompatibilno s jednostrukim računalom TIP 1</t>
  </si>
  <si>
    <t>Nosač za jednostruko računalo TIP 1</t>
  </si>
  <si>
    <t>Specifikacije</t>
  </si>
  <si>
    <t>Nosač mora biti kompatibilan s jednostukim računalom TIP 1</t>
  </si>
  <si>
    <t>Adapter za sučelje jednostrukog računala TIP1</t>
  </si>
  <si>
    <t>Snaga</t>
  </si>
  <si>
    <t>Min. 2,5 A</t>
  </si>
  <si>
    <t>Traženi izlazni napon</t>
  </si>
  <si>
    <t>9V</t>
  </si>
  <si>
    <t>Dužina kabla</t>
  </si>
  <si>
    <t>Min. 1,5 m</t>
  </si>
  <si>
    <t>Jednostruko računalo TIP 2</t>
  </si>
  <si>
    <t>Flash memorija mikroprocesora</t>
  </si>
  <si>
    <t>Min. 256 KB</t>
  </si>
  <si>
    <t>SRAM</t>
  </si>
  <si>
    <t>Min. 8 KB</t>
  </si>
  <si>
    <t>EEPROM</t>
  </si>
  <si>
    <t>Min. 2 KB</t>
  </si>
  <si>
    <t>Takt procesora</t>
  </si>
  <si>
    <t>Min. 16 MHz</t>
  </si>
  <si>
    <t>Radni napon</t>
  </si>
  <si>
    <t>Min. 5 V</t>
  </si>
  <si>
    <t>Ulazni napon</t>
  </si>
  <si>
    <t>Min. 6 - 20 V</t>
  </si>
  <si>
    <t>Digitalni pinovi</t>
  </si>
  <si>
    <t>Min. 54</t>
  </si>
  <si>
    <t>PWM pinovi</t>
  </si>
  <si>
    <t>Min. 14</t>
  </si>
  <si>
    <t>Analogni pinovi</t>
  </si>
  <si>
    <t>Min. 16</t>
  </si>
  <si>
    <t>Izlazna snaga</t>
  </si>
  <si>
    <t>Min. 40 mA</t>
  </si>
  <si>
    <t>Sučelje za jednostruko računalo TIP 2</t>
  </si>
  <si>
    <t>Min. 12 x IZLAZI (max 600mA), 12 x Digitalni ULAZI, 12 x Anlogni ULAZI, 2 x SERVO konektor (5V), konektori za napajanje senzora - 1 x 5V i 1 x 3,3V, 1 x UART konektor, 1 x I2C konektor, 1 x konektor za bežičnu modul</t>
  </si>
  <si>
    <t>Adapter za jednostruko računalo TIP2</t>
  </si>
  <si>
    <t>Min. 2,25 A</t>
  </si>
  <si>
    <t>Izlazni napon</t>
  </si>
  <si>
    <t>Min. 9V</t>
  </si>
  <si>
    <t>Min. 1 m</t>
  </si>
  <si>
    <t>Nosač za jednostruko računalo TIP 2</t>
  </si>
  <si>
    <t>Nosač mora biti kompatibilan s jednostukim računalom TIP 2</t>
  </si>
  <si>
    <t>Set za baterijsko napajanje</t>
  </si>
  <si>
    <t>Punjiva baterija</t>
  </si>
  <si>
    <t>Min. 1 x Akumulatorska baterija Ni-Mh 8,4V 1800 mAh</t>
  </si>
  <si>
    <t>Min. 1 x punjač 8,4V 700 mA</t>
  </si>
  <si>
    <t>Set za robotiku TIP 2 sa minimalno 2 vježbe iz robotike, sastavljen od minimalno 150 elemenata. U setu minimalno</t>
  </si>
  <si>
    <t>Min. 4 kotača 50 mm</t>
  </si>
  <si>
    <t>Motori</t>
  </si>
  <si>
    <t>Min. 2x Enkoder 9VDC / 173.5U/min / 60.29mNm</t>
  </si>
  <si>
    <t>Min. Upute za dvije vježbe konstrukcije vozila</t>
  </si>
  <si>
    <t>Set za robotiku TIP 3 sa minimalno 1 vježbom, sastavljen od minimalno 20 elemenata. U setu minimalno</t>
  </si>
  <si>
    <t>Min. 1 x robotsko vozilo ( drveno kućište ) , 1 x programska ploča za kontrolu robota, 16 x blokova za programiranje, 1 x karta dimezije 100x100 cm</t>
  </si>
  <si>
    <t>Min. upute za jednu vježbu</t>
  </si>
  <si>
    <t>Set za robotiku TIP 4 sa minimalno 3 vježbe iz korištenja energije sunca, sastavljen od minimalno 1168 elemenata. U setu minimalno</t>
  </si>
  <si>
    <t>Solarni panel</t>
  </si>
  <si>
    <t>Min. 32 x solarni panel ( 60x60 mm, 1V,440 mA)</t>
  </si>
  <si>
    <t>Solarni mikro motor</t>
  </si>
  <si>
    <t>Min. 16 x solarni motor (0,5 - 2V)</t>
  </si>
  <si>
    <t>Taster</t>
  </si>
  <si>
    <t>Min. 16 x taster</t>
  </si>
  <si>
    <t>Ostali gradbeni elementi</t>
  </si>
  <si>
    <t>Min. 1104 x ostali gradbeni elementi</t>
  </si>
  <si>
    <t>Min. za 3 vježbe korištenja energije sunca</t>
  </si>
  <si>
    <t>Set za robotiku TIP 5 sa minimalno 9 vježbi iz strujnih krugova, sastavljen od minimalno 544 elemenata. U setu minimalno</t>
  </si>
  <si>
    <t>Min. 16 x DC motor 5000 o/min, 6-9V</t>
  </si>
  <si>
    <t>LED</t>
  </si>
  <si>
    <t>Min. 16 x LED 9V</t>
  </si>
  <si>
    <t>Min. 32 x taster</t>
  </si>
  <si>
    <t>Min. 480 x ostali gradbeni elementi</t>
  </si>
  <si>
    <t>Min. Za 9 vježbi iz strujnih krugova</t>
  </si>
  <si>
    <t>Set za robotiku TIP 6 sa minimalno 10 vježbi iz zupčanih prijenosa, sastavljen od minimalno 1600 elemenata. U setu minimalno</t>
  </si>
  <si>
    <t>Radna ploča</t>
  </si>
  <si>
    <t>Min. 16 x mala radna ploča 120 x 60 mm</t>
  </si>
  <si>
    <t>Zupčanik 40 zuba</t>
  </si>
  <si>
    <t>Min. 16 x zupčanika 40 zuba</t>
  </si>
  <si>
    <t>Zupčanik 30 zuba</t>
  </si>
  <si>
    <t>Min. 16 x zupčanika 30 zuba</t>
  </si>
  <si>
    <t>Zupčanik 20 zuba</t>
  </si>
  <si>
    <t>Min. 32 x zupčanika 20 zuba</t>
  </si>
  <si>
    <t>Propeler s četiri kraka</t>
  </si>
  <si>
    <t>Min. 16 x propeler s četiri kraka</t>
  </si>
  <si>
    <t>Min. 1504 x ostali gradbeni elementi</t>
  </si>
  <si>
    <t>Min. za 10 vježbi iz zupčanih prijenosa</t>
  </si>
  <si>
    <t>Min. 8 m/s</t>
  </si>
  <si>
    <t>Min. 13 min</t>
  </si>
  <si>
    <t>Min. 5 MP</t>
  </si>
  <si>
    <t>Kut objektiva</t>
  </si>
  <si>
    <t>Min. 82.6°</t>
  </si>
  <si>
    <t>Max. Rezolucija slike</t>
  </si>
  <si>
    <t>Min. 2592 x 1936</t>
  </si>
  <si>
    <t>Minimalno podržani formati</t>
  </si>
  <si>
    <t>Min. JPEG</t>
  </si>
  <si>
    <t>Minimalno podržani video formati</t>
  </si>
  <si>
    <t>Min. 1280 x 720 p 30 fps ( MP4)</t>
  </si>
  <si>
    <t>Min. 1100 mAh / LiPo</t>
  </si>
  <si>
    <t>Dimenzije</t>
  </si>
  <si>
    <t>Min. 98,0 x 92,5 x 41,0 mm, +-10%</t>
  </si>
  <si>
    <t>Minimalna letna težina</t>
  </si>
  <si>
    <t>Min. 80g</t>
  </si>
  <si>
    <t>Maksimalna težina</t>
  </si>
  <si>
    <t>Max. 90g</t>
  </si>
  <si>
    <t>Min. 21 m/s</t>
  </si>
  <si>
    <t>Min. 6 m/s</t>
  </si>
  <si>
    <t>Min. 6000 m</t>
  </si>
  <si>
    <t>Min. 46 min</t>
  </si>
  <si>
    <t>Max. Jačina vjetra za vrijeme leta</t>
  </si>
  <si>
    <t>Min. 12 m/s</t>
  </si>
  <si>
    <t>Min. 20 MP</t>
  </si>
  <si>
    <t>Interna memorija</t>
  </si>
  <si>
    <t>Min. 8 GB</t>
  </si>
  <si>
    <t>Min. 84°</t>
  </si>
  <si>
    <t>Podržane rezolucija slike</t>
  </si>
  <si>
    <t>Min. 5280 x 3956</t>
  </si>
  <si>
    <t>Min. JPEG/DNG</t>
  </si>
  <si>
    <t>Minimalno podržane video rezolucije</t>
  </si>
  <si>
    <t>Min. H.264/H.265 5.1K: 5120×2700@24/25/30/48/50 fps
  DCI 4K: 4096×2160@24/25/30/48/50/60/120* fps
  4K: 3840×2160@24/25/30/48/50/60/120* fps
  FHD: 1920×1080@24/25/30/48/50/60/120*/200* fps</t>
  </si>
  <si>
    <t>Min. MP4/MOV (MPEG-4 AVC/H.264, HEVC/H.265)</t>
  </si>
  <si>
    <t>Min. 256 GB</t>
  </si>
  <si>
    <t>Digitalno povečanje</t>
  </si>
  <si>
    <t>Min. 3 x</t>
  </si>
  <si>
    <t>Min. 5000 mAh</t>
  </si>
  <si>
    <t>Radne frekvencije</t>
  </si>
  <si>
    <t>Min. 2.400-2.483 GHz, 5.725-5.850 GHz</t>
  </si>
  <si>
    <t>Maksimalna udaljenost prijenosa (bez smetnji)</t>
  </si>
  <si>
    <t>Min. FCC: 15 km</t>
  </si>
  <si>
    <t>Uključen daljinski upravljač</t>
  </si>
  <si>
    <t>Minimalno podržane rezolucije u video prijenosu u živo</t>
  </si>
  <si>
    <t>Min. 1080p/30 fps,1080p/60 fps</t>
  </si>
  <si>
    <t>Dimenzije rasklopljeni ( bez propelera)</t>
  </si>
  <si>
    <t>Min. 895 g</t>
  </si>
  <si>
    <t>Maksimalna letna težina</t>
  </si>
  <si>
    <t>Max. 900 g</t>
  </si>
  <si>
    <t>Otpornost na vanjske utjecaje</t>
  </si>
  <si>
    <t>Organizacija spremnika</t>
  </si>
  <si>
    <t>Set za robotiku TIP 7 sastavljen od minimalno 16 elemenata. U setu minimalno</t>
  </si>
  <si>
    <t>motori</t>
  </si>
  <si>
    <t>Min. 2x DC motor, 6V, 410 o/min , 100mA, 1,3kg-cm</t>
  </si>
  <si>
    <t>gusjenice</t>
  </si>
  <si>
    <t>Min. 2x gusjenica 30 zuba, 2x pogonska lančanika 25 mm</t>
  </si>
  <si>
    <t>Min. Omogućuje izradu osnovnih robotskih kolica</t>
  </si>
  <si>
    <t>Laserski gravirni stroj</t>
  </si>
  <si>
    <t>Radna ploha ( zatvorena vrata)</t>
  </si>
  <si>
    <t>Min. 900 x 600 x 280 mm</t>
  </si>
  <si>
    <t>Radna ploha ( otvorena vrata)</t>
  </si>
  <si>
    <t>Min. 900 × (beskonačno) × 30 mm</t>
  </si>
  <si>
    <t>Laserska cijev CO2</t>
  </si>
  <si>
    <t>Min. 90W</t>
  </si>
  <si>
    <t>Životni vijek</t>
  </si>
  <si>
    <t>Min. 10 000 sati</t>
  </si>
  <si>
    <t>Vodeno hlađenje</t>
  </si>
  <si>
    <t>Min. Uređaj za hlađenje vode 7L 1.14HP 2.64gpm</t>
  </si>
  <si>
    <t>Rezolucija</t>
  </si>
  <si>
    <t>Min. 1000 dpi</t>
  </si>
  <si>
    <t>Preciznost</t>
  </si>
  <si>
    <t>Min. 0,01</t>
  </si>
  <si>
    <t>Prijenos podataka</t>
  </si>
  <si>
    <t>Min. USB kablom, Ethernet, USB stick</t>
  </si>
  <si>
    <t>Min. 128 MB</t>
  </si>
  <si>
    <t>Min. BMP, GIF, JPEG, PCX, TGA, TIFF, PLT, CDR, DMG, DXF, PAT, CDT, CLK, DEX, CSL, CMX, AI, WPG, WMF, EMF, CGM, SVG, SVGZ, PCT, FMV, GEM, CMX</t>
  </si>
  <si>
    <t>Min. Windows /XP /Vista /Win7 /Win8 /Win10</t>
  </si>
  <si>
    <t>Minimalna kompatibilnost sa programskom podrškom</t>
  </si>
  <si>
    <t>Min. CorelDraw, AutoCAD, Photoshop</t>
  </si>
  <si>
    <t>Odvod dima</t>
  </si>
  <si>
    <t>Min. Ventilator 550W 840m3/h</t>
  </si>
  <si>
    <t>Ispuhivanje glave</t>
  </si>
  <si>
    <t>Min. Kompresor 150 L/min</t>
  </si>
  <si>
    <t>Ostali uključeni dijelovi</t>
  </si>
  <si>
    <t>Min. laserski pokazivač, autofocus, ampermeter, time relay za on/off odsesivanje</t>
  </si>
  <si>
    <t>3D printer</t>
  </si>
  <si>
    <t>Radni volumen</t>
  </si>
  <si>
    <t>Min. 220 x 220 x 250 mm</t>
  </si>
  <si>
    <t>Brzina ispisa</t>
  </si>
  <si>
    <t>Min. 120 mm/sec</t>
  </si>
  <si>
    <t>Layer rezolucija</t>
  </si>
  <si>
    <t>Min. 50 mikrona</t>
  </si>
  <si>
    <t>Preciznost ispisa</t>
  </si>
  <si>
    <t>Min. ±0.1mm</t>
  </si>
  <si>
    <t>Dimenzija filamenta</t>
  </si>
  <si>
    <t>Min. 1,75 mm</t>
  </si>
  <si>
    <t>Demnzija sapnice</t>
  </si>
  <si>
    <t>Min. 0,4 mm</t>
  </si>
  <si>
    <t>Kompatiblni filamenti</t>
  </si>
  <si>
    <t>Min. PLA, ABS, TPU, Copper, Wood, Carbon Fiber, Gradient Color</t>
  </si>
  <si>
    <t>Min. STL, Gcode, OBJ</t>
  </si>
  <si>
    <t>Podržani operativni sustavi</t>
  </si>
  <si>
    <t>Min. Windows/Mac/Linux</t>
  </si>
  <si>
    <t>Vanjska memorija</t>
  </si>
  <si>
    <t>Min. SD kartica 16 GB</t>
  </si>
  <si>
    <t>Povezivanje s računalom</t>
  </si>
  <si>
    <t>Min. USB</t>
  </si>
  <si>
    <t>Set za elektroniku TIP 1 sa minimalno 15 vježbi iz elektronike, sastavljen od minimalno 200 elemenata. U setu minimalno</t>
  </si>
  <si>
    <t>Specifikacija</t>
  </si>
  <si>
    <t>Min. 1 x sučelje (8 bitni mikrokontroler, 32 KB flash,SRAM 2 KB, EEPROM 1 KB ) , 1 x USB kabel,1 x LCD zaslon,1 x LED RGB, 8 x LED crvena, 8 x LED zelena, 8 x LED žuta, 1 x sklop za motore H most, 1 x servo motor, 1 x senzor temperature, 10 x tipkalo, 1 x tilt senzor,</t>
  </si>
  <si>
    <t>Min. upute za 15 vježbi</t>
  </si>
  <si>
    <t>Komplet za proširenje seta za elektroniku TIP 1 sastavljen od minimalno 45 elemenata. U setu minimalno</t>
  </si>
  <si>
    <t>Min. 1x senzor tla; 1x Infracrveni senzorski prijemnik; 1x Laserski senzor glave; 1x senzor temperature i vlage; 1x infracrveni senzor emisije; 1x 5V relej; 1x žiroskop; 1x otkucaje srca; 1x Senzor osjetljivosti mikrofona; 1x metalni senzor dodira; 1x senzor plamena; 1x 3-boja LED; 1x Hunt senzor; 1 Linearni magnetski Hall senzori; 1x Rotacijski enkoder; 1x Aktivni zujalica; 1x Magic Light Cup; 1x Mali pasivni zujalica; 1x Digitalni senzor temperature; 1x Tilt prekidač; 1xA nalogy Holzer magnetski senzor; 1x Ultrazvučni; 1x Merkur otvor; 1x Hall magnetski senzor; 1x RGB LED SMD; 1x Mini Reed; 1x Bicolor LED zajednička katoda 3MM; 1x Smart auto senzor za izbjegavanje prepreka ; 1x Ključni prekidač; 1x Fotootpornik; 1x snaga matične ploče; 1x Hit senzorski modul; 1x Senzor temperature; 1x Vibracijski prekidač; 1x senzor zvuka mikrofona; 1x Velika trska; 1x Dvobojna LED; 1x Optičko lomljenje; 1x Senzor temperature; 1x MP1584EN; 1x SD čitač kartica; 1x joystick; 1x trepereća LED dioda; 1x DS1302 sat; 1x Vodena libela;</t>
  </si>
  <si>
    <t>Modul bežične komunikacije za set za elektroniku TIP1</t>
  </si>
  <si>
    <t>Bežična komunikacija</t>
  </si>
  <si>
    <t>Min. bluetooth</t>
  </si>
  <si>
    <t>Frekvencija</t>
  </si>
  <si>
    <t>Min. 2,45 Ghz</t>
  </si>
  <si>
    <t>Asinkrona brzina</t>
  </si>
  <si>
    <t>Min. 2,1 Mbps</t>
  </si>
  <si>
    <t>Set za robotiku TIP 8</t>
  </si>
  <si>
    <t>2x mikro metalni motori s getribom 75 : 1, 6V 410 o/min, 1 x kontrolna ploča s driverima za motore, 1 x 3 osni akcelerometar i žiroskop, 1 x 3 osni magnetometar, 2 x gusjenice 22 zuba, 1 x kućište</t>
  </si>
  <si>
    <t>Set za robotiku TIP 9 sa minimalno 6 vježbi iz robotike, sastavljen od minimalno 660 elemenata. U setu minimalno</t>
  </si>
  <si>
    <t>Min. 1x kompresor (9VDC / 0.7bar / 2l/min / 200mA), 3 x pneumatski cilindar, 3x ispusni ventil, 3x ručni ventil</t>
  </si>
  <si>
    <t>Min. 6 vježbi upravljanje pneumatskim sklopovima, prijenos snage putem pneumatskih cilindara, kontrole putem zračnih ventila i cilindara</t>
  </si>
  <si>
    <t>Set za robotiku TIP 10 sa minimalno 14 vježbi iz robotike, sastavljen od minimalno 340 elemenata. U setu minimalno</t>
  </si>
  <si>
    <t>Min. 2x solarni panel ( 60x60 mm, 1V,440 mA), 1x solarni motor (0,5 - 2V), 1x goldcap kondenzator, 1 x LED, 1x radna ploča 259x187</t>
  </si>
  <si>
    <t>Min. 14 vježbi iz proizvodnje, skladištenja i korištenja električne energije iz prirodnih izvora energije ( sunca, vode, vijetra ), spremanje energije, korištenje spremljene energije</t>
  </si>
  <si>
    <t>Set za robotiku TIP 11</t>
  </si>
  <si>
    <t>Komplet se sastoji od: Minimalno 940 element za konstruiranje, između ostalog i Programabilno sučelje, 4 interaktivna servo motora, ultrazvučni senzor, senzor boje/svjetla, punjiva baterija, kablovi za povezivanje, upute za sastavljanje</t>
  </si>
  <si>
    <t>Min. za 5 modela</t>
  </si>
  <si>
    <t>Programski jezik za programiranje modela</t>
  </si>
  <si>
    <t>Set za robotiku TIP 12</t>
  </si>
  <si>
    <t>Komplet se sastoji od: Minimalno 520 element za konstruiranje, između ostalog i Programabilno sučelje 3 interaktivna servo motora, ultrzvučni senzor, senzor boje/svjetla,senzor dodira, punjivu bateriju, kablove za povezivanje, upute za sastavljanje</t>
  </si>
  <si>
    <t>Min. za 20 modela</t>
  </si>
  <si>
    <t>Senzori i motori SET 1</t>
  </si>
  <si>
    <t>Set se sastoji:</t>
  </si>
  <si>
    <t>Min. 22 x Infracrveni modul (2 x IR sensor)</t>
  </si>
  <si>
    <t>Min. 22 x ultrazvučni senzor</t>
  </si>
  <si>
    <t>Min. 22 x kombi (akcelerator, žiro, kompas ) senzor</t>
  </si>
  <si>
    <t>Min. 22 x foto senzor</t>
  </si>
  <si>
    <t>Min. 60 x motor 5000 o/min 3-9V</t>
  </si>
  <si>
    <t>Min. 44 x COLOR senzor</t>
  </si>
  <si>
    <t>Min. 22 x napajanje 9V 2,5 A</t>
  </si>
  <si>
    <t>Min. 60 x power LED</t>
  </si>
  <si>
    <t>Min. 150 x LED bijela</t>
  </si>
  <si>
    <t>Min. 22 x zujalo</t>
  </si>
  <si>
    <t>Min. 180 x tipkalo</t>
  </si>
  <si>
    <t>Min. 22 x toplinski senzor</t>
  </si>
  <si>
    <t>Min. 30 x getriba za zubnu letvu</t>
  </si>
  <si>
    <t>Min. 60 x standardna getriba</t>
  </si>
  <si>
    <t>Min. 3840 x ostali gradbeni elementi</t>
  </si>
  <si>
    <t>Omogućuje provedbu slijedećih vježbi</t>
  </si>
  <si>
    <t>Min. Ručno upravljana kolica, kolica koja voze po crti, kolica koja detektiraju prepreke putem tipkala, kolica koja detektiraju prepreke putem ultrazvuka, kolica koja se kreću u prostoru pomoću kompasa, različite konstrukcije prijenosa gibanja (aksijalno, radijalno), konstrukcije koje detektiraju promjenu svijetla, kolica sa više senzora za autonomno kretanje, kolica koja prepoznaju boju podloge, model rampe, model semafora, model sušila za ruke.</t>
  </si>
  <si>
    <t>Povezivanje</t>
  </si>
  <si>
    <t>Zaslon</t>
  </si>
  <si>
    <t>Sučelje</t>
  </si>
  <si>
    <t xml:space="preserve">Multifunkcijski A3 uređaj </t>
  </si>
  <si>
    <t>Format</t>
  </si>
  <si>
    <t>A3 multifunkcijski uređaj print/copy/scan</t>
  </si>
  <si>
    <t>Brzina</t>
  </si>
  <si>
    <t>40/20 cb i u boji A4/A3</t>
  </si>
  <si>
    <t>4 GB memorije + 64 GB SSD</t>
  </si>
  <si>
    <t>Duplex</t>
  </si>
  <si>
    <t>dvostrano kopiranje/ispis serijski</t>
  </si>
  <si>
    <t>Papir</t>
  </si>
  <si>
    <t>2x ladica za 500 listova (1x A4 + 1x A4/A3)</t>
  </si>
  <si>
    <t>1.200x1.200dpi</t>
  </si>
  <si>
    <t>Kopiranje</t>
  </si>
  <si>
    <t>Max. format A3</t>
  </si>
  <si>
    <t>- Zoom: 25-400% za 1%</t>
  </si>
  <si>
    <t>- Elektroničko sortiranje</t>
  </si>
  <si>
    <t>Ispis:</t>
  </si>
  <si>
    <t>Emulacije: PCL6, KPDL3, PDF i XPS Direct Print</t>
  </si>
  <si>
    <t>- USB 2.0, 10/100/1000TX mrežni priključak</t>
  </si>
  <si>
    <t>- USB host 2.0</t>
  </si>
  <si>
    <t>- Max. format SRA3</t>
  </si>
  <si>
    <t>Skeniranje</t>
  </si>
  <si>
    <t>Scan to email/FTP/SMB,USB Host, box, TWAIN, WSD</t>
  </si>
  <si>
    <t>Automatski dvostrani uvlakač</t>
  </si>
  <si>
    <t>Automatski dvostrani uvlakač papira za 140 listova</t>
  </si>
  <si>
    <t>Dodatna ladica</t>
  </si>
  <si>
    <t>DODATNA LADICA 2x500 listova</t>
  </si>
  <si>
    <t>Toneri</t>
  </si>
  <si>
    <t>Uključen set tonera sve boje min 20000 stranica</t>
  </si>
  <si>
    <t xml:space="preserve">Multifunkcijski A4 uređaj </t>
  </si>
  <si>
    <t>A4 MFP u boji - mrežni laserski pisač i kopirni uređaj, skener u boji</t>
  </si>
  <si>
    <t>LCD 7" Touch Panel</t>
  </si>
  <si>
    <t>30 stranica/min A4 cb i u boj</t>
  </si>
  <si>
    <t>standard 1024 MB RAM, Max. 1GB + 128GB SSD</t>
  </si>
  <si>
    <t>Obostrani automatski uvlakač</t>
  </si>
  <si>
    <t>za 250 listova i ručni uvlakač za 100 listova</t>
  </si>
  <si>
    <t>USB 2.0 (Hi-Speed), 2 x USB Host Interface, Gigabit Ethernet (10BaseT/100BaseTX/1000BaseT, IPv6, IPv4, IPSec,</t>
  </si>
  <si>
    <t>802.3az support)</t>
  </si>
  <si>
    <t>Uključeni, min 6000 str</t>
  </si>
  <si>
    <t>Konfiguracija printera</t>
  </si>
  <si>
    <t>Konfiguracija A3 multifunkcijski</t>
  </si>
  <si>
    <t>Podešeno skeniranje na NAS uređaj po svakom korisniku zasebni folder i zasebni korisnik na pisaču.</t>
  </si>
  <si>
    <t>Korisnici na NAS-u ne mogu koristiti druge foldere.</t>
  </si>
  <si>
    <t>Kontrola ispisa I scana po korisniku sa dodijeljenim pinom, obuka korisnika</t>
  </si>
  <si>
    <t>Konfiguracija A4 printer</t>
  </si>
  <si>
    <t>Podešeno skeniranje na NAS uređaj po svakom korisniku zasebni folder i zasebni korisnik na pisaču, obuka korisnika</t>
  </si>
  <si>
    <t>UPRAVLJIVA KAMERA ZA EMITIRANJE UŽIVO</t>
  </si>
  <si>
    <t>Tip</t>
  </si>
  <si>
    <t>PTZ HD NDI, POE, Full HD 1080p50 / 60, / 2,8-inčni progresivni CMOS sensor</t>
  </si>
  <si>
    <t> 3,50 megapiksela, 20X optički zum + kut gledanja 58,7 °, Izlaz: HDMI + SDI + USB + IP, RS232 ulaz / izlaz, RS422, 1080p, automatsko fokusiranje, IR daljinski upravljač, minimalno osvjetljenje 0,35 luksa.</t>
  </si>
  <si>
    <t>HDMI + SDI + USB + IP (POE opcija) + LINE-IN + RS232-IN / OUT + RS422</t>
  </si>
  <si>
    <t>Podrška internetskog protokola</t>
  </si>
  <si>
    <t>RTSP / RTMP, ONVIF, podržava NDI / HX</t>
  </si>
  <si>
    <t>DUALNI IP-Stream</t>
  </si>
  <si>
    <t>H265 / H264 i MJPEG kompresija omogućujući FULL HD video stream ultra niskom propusnošću preko RTMP, RTSP, TCP / IP, HTTP</t>
  </si>
  <si>
    <t>Montaža</t>
  </si>
  <si>
    <t>Na zid, stol ili strop</t>
  </si>
  <si>
    <t>Senzor slike</t>
  </si>
  <si>
    <t>Učinkoviti pikseli</t>
  </si>
  <si>
    <t>3,50 megapiksela</t>
  </si>
  <si>
    <t>Rezolucija:</t>
  </si>
  <si>
    <t>1080p60 / 50, 1080i60 / 50, 1080i59.94, 1080p / 30, 1080p / 25</t>
  </si>
  <si>
    <t>Signalni sustav:</t>
  </si>
  <si>
    <t>PAL / NTSC</t>
  </si>
  <si>
    <t>Objektiv</t>
  </si>
  <si>
    <t>20X optički zoom, f = 4,7 mm (širok) ~ 94,0 mm (krajnji kraj) F1,6 ~ F2,8</t>
  </si>
  <si>
    <t>Vodoravni kut gledanja</t>
  </si>
  <si>
    <r>
      <rPr>
        <sz val="10"/>
        <color rgb="FF000000"/>
        <rFont val="Calibri"/>
        <family val="2"/>
        <charset val="238"/>
      </rPr>
      <t xml:space="preserve">58,7 ° </t>
    </r>
    <r>
      <rPr>
        <sz val="10"/>
        <color rgb="FF000000"/>
        <rFont val="MS Gothic"/>
        <family val="3"/>
        <charset val="238"/>
      </rPr>
      <t>（</t>
    </r>
    <r>
      <rPr>
        <sz val="10"/>
        <color rgb="FF000000"/>
        <rFont val="Calibri Light"/>
        <family val="2"/>
        <charset val="238"/>
      </rPr>
      <t>Z</t>
    </r>
    <r>
      <rPr>
        <sz val="10"/>
        <color rgb="FF000000"/>
        <rFont val="MS Gothic"/>
        <family val="3"/>
        <charset val="238"/>
      </rPr>
      <t>）</t>
    </r>
    <r>
      <rPr>
        <sz val="10"/>
        <color rgb="FF000000"/>
        <rFont val="Calibri Light"/>
        <family val="2"/>
        <charset val="238"/>
      </rPr>
      <t xml:space="preserve"> </t>
    </r>
    <r>
      <rPr>
        <sz val="10"/>
        <color rgb="FF000000"/>
        <rFont val="MS Gothic"/>
        <family val="3"/>
        <charset val="238"/>
      </rPr>
      <t>～</t>
    </r>
    <r>
      <rPr>
        <sz val="10"/>
        <color rgb="FF000000"/>
        <rFont val="Calibri Light"/>
        <family val="2"/>
        <charset val="238"/>
      </rPr>
      <t xml:space="preserve"> 3,2 ° </t>
    </r>
    <r>
      <rPr>
        <sz val="10"/>
        <color rgb="FF000000"/>
        <rFont val="MS Gothic"/>
        <family val="3"/>
        <charset val="238"/>
      </rPr>
      <t>（</t>
    </r>
    <r>
      <rPr>
        <sz val="10"/>
        <color rgb="FF000000"/>
        <rFont val="Calibri Light"/>
        <family val="2"/>
        <charset val="238"/>
      </rPr>
      <t>T</t>
    </r>
    <r>
      <rPr>
        <sz val="10"/>
        <color rgb="FF000000"/>
        <rFont val="MS Gothic"/>
        <family val="3"/>
        <charset val="238"/>
      </rPr>
      <t>）</t>
    </r>
  </si>
  <si>
    <t>Pomicanje I nagib</t>
  </si>
  <si>
    <t xml:space="preserve">355 ° (maksimalna brzina: 80 ° / s) </t>
  </si>
  <si>
    <t>Nagib: -30 ° do + 90 ° (maksimalna brzina: 60 ° / s)</t>
  </si>
  <si>
    <t>Način upravljanja</t>
  </si>
  <si>
    <t>RS-232C, RS-422/485</t>
  </si>
  <si>
    <t>Brzina zatvarača</t>
  </si>
  <si>
    <t>1/1 ~ 1 / 10,00S</t>
  </si>
  <si>
    <t>Video izlaz</t>
  </si>
  <si>
    <t>HD HDMI, 3G-SDI, USB2.0, IP, POE (opcionalno), linijski ulaz</t>
  </si>
  <si>
    <t>Sustav fokusa</t>
  </si>
  <si>
    <t>automatski / ručno</t>
  </si>
  <si>
    <t>Minimalno osvjetljenje</t>
  </si>
  <si>
    <t>0,35Lux</t>
  </si>
  <si>
    <t>Kontrola ekspozicije</t>
  </si>
  <si>
    <t>Automatski / Ručno / Prioritet AE / Kompenzacija ekspozicije / Svijetlo</t>
  </si>
  <si>
    <t>KONTROLER ZA PTZ KAMERE</t>
  </si>
  <si>
    <t xml:space="preserve">IP joystick kontroler, lcd zaslon, 28 tipki, dvostruko pozadinsko osvjetljenje u boji i 10 razina osvjetljenja. </t>
  </si>
  <si>
    <t>Kompatibilno s kamerama koje podržavaju Visca preko IPa, VISCA, PELCO-D/P</t>
  </si>
  <si>
    <t>200 unaprijed postavljenih postavki za svaku kameru</t>
  </si>
  <si>
    <t>Pan, Tilt, Zoom, PTZ brzina, Fokus, Iris, Svjetlina, WBC korekcija</t>
  </si>
  <si>
    <t>MONITOR ZA EMITIRANJE UŽIVO</t>
  </si>
  <si>
    <t>ZASLON</t>
  </si>
  <si>
    <t>15,6" monitor za emitiranje uživo s četiri HDMI ulaza/izlaza, praćenjem više prikaza, funkcijom provjere fokusa, vrhunskim fokusom, False Colorom, PixelToPixel, jednostavnom upravljačkom pločom, Quad View/Dual Viewom, True Colorom te profesionalnom kalibracijom boja i rezolucijom 1920x1080 FHD.</t>
  </si>
  <si>
    <t>Dubina boje</t>
  </si>
  <si>
    <t>16,7 milijuna boja (8 bita)</t>
  </si>
  <si>
    <t>Pixel Pitch</t>
  </si>
  <si>
    <t>0,17925 (H) X 0,17925 (V) mm</t>
  </si>
  <si>
    <t>OMJER SLIKE</t>
  </si>
  <si>
    <t>ULAZI</t>
  </si>
  <si>
    <t>4 X HDMI(podržava 4K 30Hz)</t>
  </si>
  <si>
    <t>IZLAZI</t>
  </si>
  <si>
    <t>HDMI podržani formati:</t>
  </si>
  <si>
    <t>480i/576i/480p/576p</t>
  </si>
  <si>
    <t>720p (60/59.94/50/30/29.97/25/24/23.98)</t>
  </si>
  <si>
    <t>1080i (60/59.94/50)</t>
  </si>
  <si>
    <t>1080p (60/59.94/50/30/29.97/25/24/23.98)</t>
  </si>
  <si>
    <t>3840×2160p (30/25/24), 4096×2160p (24)</t>
  </si>
  <si>
    <t>INTERAKTIVNI "Touch Screen" EKRAN 65"</t>
  </si>
  <si>
    <t>Veličina zaslona</t>
  </si>
  <si>
    <t>65”</t>
  </si>
  <si>
    <t>Tehnologija</t>
  </si>
  <si>
    <t>Backlit D-LED (IPS- ADS)</t>
  </si>
  <si>
    <t>Svjetlost</t>
  </si>
  <si>
    <t>500 cd/m2</t>
  </si>
  <si>
    <t>4K Ultra-HD (3840 x 2160</t>
  </si>
  <si>
    <t>Boje</t>
  </si>
  <si>
    <t>1.07 milijardi</t>
  </si>
  <si>
    <t>Dnevni rad (sati/dani)</t>
  </si>
  <si>
    <t>Technology</t>
  </si>
  <si>
    <t>Infrared Touch</t>
  </si>
  <si>
    <t>Dodir prstima</t>
  </si>
  <si>
    <t>20 točaka</t>
  </si>
  <si>
    <t>Površinska zaštita</t>
  </si>
  <si>
    <t>Kaljeno staklo debljine 4 mm (razina 7H na Mohsovoj ljestvici mineralne tvrdoće)</t>
  </si>
  <si>
    <t>Sistem</t>
  </si>
  <si>
    <t>Ulazi</t>
  </si>
  <si>
    <t>HDMI v2.0 (x3), VGA-In (x1) Audio-In (3.5mm) (x1)</t>
  </si>
  <si>
    <t>Izlazi</t>
  </si>
  <si>
    <t>HDMI-Out v2.0 (x1)</t>
  </si>
  <si>
    <t>Audio-Out (3.5mm) (x1), SPDIF-Out (x1)</t>
  </si>
  <si>
    <t>WIFI ugrađen</t>
  </si>
  <si>
    <t>IEEE 802.11 a/b/g/n/ac (2.4GHz/5GHz)</t>
  </si>
  <si>
    <t>Digital Signage</t>
  </si>
  <si>
    <t>Ekran dolazi sa aplikacijom za DS</t>
  </si>
  <si>
    <t>Bežična suradnja</t>
  </si>
  <si>
    <t>Zrcaljenje zaslona (NovoConnect), dupliciranje zaslona preko korporativne mreže</t>
  </si>
  <si>
    <t>(NT LiveScreen/ NT LiveReceiver), Bijela ploča (Napomena), Zaštita zaslona za prijavu (Zaključavanje zaslona),</t>
  </si>
  <si>
    <t>Snimanje zaslona (NT minuta), videokonferencija, preko 50 ugrađenih aplikacija</t>
  </si>
  <si>
    <t>Nosač</t>
  </si>
  <si>
    <t>Zdini nosač za interaktivni monitor</t>
  </si>
  <si>
    <t>VIDEOKONFERENCIJSKI VIDEOBAR s uključenim nosačem</t>
  </si>
  <si>
    <t>Konfiguracija</t>
  </si>
  <si>
    <t>Integrirana 4K kamera sa digitalnim zumom x5, fokus: 0,5m</t>
  </si>
  <si>
    <t>Audio DSP mješalo sa zvučnicima i pojačalom</t>
  </si>
  <si>
    <t>Max. SPL :89dB, Fr. Odziv: 85Hz - 20kHz</t>
  </si>
  <si>
    <t>Povezivanje:</t>
  </si>
  <si>
    <t>HDMI ARC : min 1x</t>
  </si>
  <si>
    <t>USB -C 3.0: povezivanje PC-a sa DisplayLink opcijom</t>
  </si>
  <si>
    <t>USB -A 3.0: za povezivanje opcionalne dodatne kamere</t>
  </si>
  <si>
    <t>Kodiranje: H.264, M-JPEG</t>
  </si>
  <si>
    <t>Montaža: zid ili polica</t>
  </si>
  <si>
    <t>Audio ulaz: 1 x 3,5mm  (stereo)</t>
  </si>
  <si>
    <t>RJ45 - 1Gbps LAN</t>
  </si>
  <si>
    <t>Mikrofoni: min 6 mikrofona (20Hz-15kHz)</t>
  </si>
  <si>
    <t>Zone isklučenja: min 3 zone</t>
  </si>
  <si>
    <t>Supresor buke, stereo akustičko poništavanje jeke</t>
  </si>
  <si>
    <t>WiFi: Bežična mreža za internet/kontrolu uređaja putem aplikacije/ odabir zone/glasnoće/snage</t>
  </si>
  <si>
    <t>Bluetooth: Bežična veza za povezivanje uređaja i podjele audio datoteka za izvođenje</t>
  </si>
  <si>
    <t>Funkcije:</t>
  </si>
  <si>
    <t>UGRADNJA I INTEGRACIJA SUSTAVA</t>
  </si>
  <si>
    <t>Oprema za live streaming i real-time produkciju SET</t>
  </si>
  <si>
    <t>Opis zahtjeva:</t>
  </si>
  <si>
    <t>Navedenom opremom će se morati moći izvesti projekt tzv. real-time virtualne produkcije, koji kombinira video snimku fizičkog svijeta i računalnu grafiku, sinkronizirane u “stvarnom vremenu”. Iziskuje fluidnu, 4K neograničenu, kao i 6K snimku, istovremeno s dvije kamere, a ovisno o režiji, koristit će se naizmjenično stativi i gimbal stabilizator koji pomoću Lidar AF sustava osigurava neometan zapis podataka za daljnju softversku obradu. Za fotogrametrijsko skeniranje i izradu digitalnih asseta koji će se koristiti u produkciji, morati će se koristiti navedena rotirajuća platforma i grafički tablet s Lidar modulom za skeniranje. Za neometan rad i uspješnu multimedijsku sinkronizaciju, potreban je fleksibilan audio bežični sustav, zeleni ekran za real-time compositing, zoom objektivi visoke optičke kvalitete i navedenih žarišnih duljina, monitoring slušalice i memorijske kartice prikladne brzine čitanja. Reprodukcija konačnog sadržaja će se izvesti na više platformi (desktop, VR). Kompozitni video mora pokazati mogućnost slaganja virtualne scene i streama s kamere po dubini pomoću slike s kamere za dubinu (depth camera). Scene i kamere se moraju moći odabirati pomoću "stream deck" uređaja. Mora se pokazati mogućnost ispravne optičke kalibracije kamera s virtualnim grafičkim sadržajem.</t>
  </si>
  <si>
    <t xml:space="preserve">Kamera </t>
  </si>
  <si>
    <t>bezzrcalni hibridni foto-video aparat, phase detection auto-focus, image stabilization, neograničeno snimanje u C4K/4K60p 4:2:2 10-Bit mode , mogućnost snimanja 6K30p 4:2:0 10-Bit / 200 Mbps, Linear PCM kompresija, Full-Frame CMOS Senzor , RAW format, USB 3.2 gen 2 (10 Gbps), HDMI (type A), Wireless</t>
  </si>
  <si>
    <t xml:space="preserve"> baterija za kameru</t>
  </si>
  <si>
    <t>kompatibilna s kamerama, DMW-BLK22 Li-Ion baterije (7.2V, 2200mAh)</t>
  </si>
  <si>
    <t>Objektiv 28-70mm</t>
  </si>
  <si>
    <t>28-70mm, f/2.8, L-mount, kompatibilna s kamerama</t>
  </si>
  <si>
    <t>Objektiv 14-28mm</t>
  </si>
  <si>
    <t>14-28mm, f/4.5, L-mount, kompatibilna s kamerama</t>
  </si>
  <si>
    <t>Cirkularni Polarizacijski filter 77mm</t>
  </si>
  <si>
    <t>kompatibilni s objektivima</t>
  </si>
  <si>
    <t>Cirkularni Polarizacijski filter 82mm</t>
  </si>
  <si>
    <t>Stativ za video kameru</t>
  </si>
  <si>
    <t>kompatibilni s kamerama, fluid video glava, M-Lock twist sustav fiksiranja, visina 150 cm, nosivost &gt;4 kg</t>
  </si>
  <si>
    <t>Sustav za snimanje zvuka</t>
  </si>
  <si>
    <t>wireless, radni raspon 250 m, snimanje do 15 sati, Istovremeno snimanje zvuka visoke vjernosti putem dva odašiljača, do 14 sati ugrađene radne memorije, OLED ekran na dodir</t>
  </si>
  <si>
    <t>Slušalice</t>
  </si>
  <si>
    <t>za reprodukciju prostornog zvuka</t>
  </si>
  <si>
    <t>Depth kamera</t>
  </si>
  <si>
    <t>domet 12m, 1080p30</t>
  </si>
  <si>
    <t>Stream Deck</t>
  </si>
  <si>
    <t>Minimalno 6 programabilnih tipki</t>
  </si>
  <si>
    <t>Sustav osvjetljenja za live streaming i real-time produkciju</t>
  </si>
  <si>
    <t>Za projekt real-time produkcije, neophodan je minimalan sustav studijskog osvjetljenja, koji mora osigurati neometan rad kamera, kao i realističnost scene. To se ostvaruje s minimalno 3 svjetla kontinuiranog izvora,te pripadajućim softboxovima, stalcima i ostalim navedenim modifikatorima, koji osiguravaju fleksibilnost postavljanja u prostoru,kao i modeliranjem svjetlosnih parametara, poput temperature i jačine.</t>
  </si>
  <si>
    <t>Ključno i dopunsko svjetlo</t>
  </si>
  <si>
    <t>kontinuirani izvor svjetla, Bi-Color LED video svjetlo, snage 200 W, temp.2700-6500K, 51600lux@1m, Bluetooth app podešavanje, navoj nosača Bowens S-Type, standard reprodukcije boja CRI 95+ TLCI 96+</t>
  </si>
  <si>
    <t>Okrugli Softbox 1 &amp; 2</t>
  </si>
  <si>
    <t>promjer 90 cm, 1.5 &amp; 2.5 Stop Diffusion, navoj nosača Bowens, rešetka od tkanine za kontrolu svjetla</t>
  </si>
  <si>
    <t>Pravokutni Softbox</t>
  </si>
  <si>
    <t>Površina 30x120 cm, dubina 40 cm, navoj Bowens</t>
  </si>
  <si>
    <t>Dosvjetljivači</t>
  </si>
  <si>
    <t>reflektor-difuzor, 7 u 1 disk(zlatni,srebreni,crni, bijeli,zeleni, plavi, transparentni), promjer 80 cm,</t>
  </si>
  <si>
    <t>Oprema za stereo/pano snimanje</t>
  </si>
  <si>
    <t>Opremom se mora moći snimiti širokokutni FullHD stereo video, 360 panoramski video visoke rezolucije i kvalitete zapisa. Opremom se mora demonstrirati i live stream stereo video formata, kojega je potrebno moći reproducirati u VR pomoću instalirane opreme za VR reprodukciju.</t>
  </si>
  <si>
    <t>Monopod(za 360 kameru)</t>
  </si>
  <si>
    <t>SD memorijska kartica</t>
  </si>
  <si>
    <t>microSDXC, UHS-I, V30, kapacitet min 128 GB, brzina sekvencijalnog čitanja 200 MB/s</t>
  </si>
  <si>
    <t>Širokokutne kamere L i D</t>
  </si>
  <si>
    <t>Oprema za VR reprodukciju i interaktivne postave</t>
  </si>
  <si>
    <t>Oprema zajedno sa stolnim računalom za prezentacije mora moći izvoditi slijedeći sadržaj virtualne stvarnosti:
Postav omogućava istovremeno sudjelovanje šest igrača na način da jedan igrač koji nosi VR headset na glavi ima ulogu svjedoka i jedini je koji izravno vidi mete u virtualnom prostoru, zatim dva igrača koji pomoću projektora mogu "osvijetliti" metu i projicirati sjenu mete na zidove stvarne prostorije, također dva igrača koji pomoću VR kontrolera mogu koristiti virtualnu "zraku za pomjeranje mete", i jedan igrač koji postavlja "zamku". Projektori i zamka moraju biti praćeni u virtualnom prostoru pomoću VR trackera. Zidovi fizičke prostorije se kalibriraju u virtualnom prostoru pomoću softvera. Zvukovi koje proizvode meta, zrake za pomjeranje, i zamka moraju biti reproducirani pomoću surround sistema na način da se njihova pozicija može odrediti samo slušanjem. Meta treba reagirati na izraze lica "svjedoka" koristeći uređaj za praćenje lica.</t>
  </si>
  <si>
    <t>External tracker device</t>
  </si>
  <si>
    <t>kompatibilan s odabranim VR sustavom iz tehničkih specifikacija, vidno polje: 240º, trajanje baterije: 7,5 sati</t>
  </si>
  <si>
    <t>Facial expression tracker</t>
  </si>
  <si>
    <t>kompatibilan s odabranim VR sustavom iz tehničkih specifikacija, vrijeme odziva ispod 10 ms, praćenje do 38 pokreta lica</t>
  </si>
  <si>
    <t>VR SUSTAV</t>
  </si>
  <si>
    <t>VR sustav mora biti kompatibilan sa "Oprema za VR reprodukciju i interaktivne postave" thehičkih specifikacija</t>
  </si>
  <si>
    <t>VR sustav (headset)</t>
  </si>
  <si>
    <t>90fps, 2 kontrolera, 2448xx2448 rezolucija po oku</t>
  </si>
  <si>
    <t>Drawing tablet</t>
  </si>
  <si>
    <t>4096 levels of pressure</t>
  </si>
  <si>
    <t>Game kontroler</t>
  </si>
  <si>
    <t>PlayStation4 i x-input kompatibilan, s dodirnom pločicom, s 2 simetrična analogna joysticka, d-pad kontrolama, vibracijskim motorima i LED indikatorom statusa uređaja.</t>
  </si>
  <si>
    <t>MEMORIJSKA KARTICA</t>
  </si>
  <si>
    <t>SD memorijske kartice za video</t>
  </si>
  <si>
    <t>SDXC, brzina sekvencijalnog čitanja 200 MB/s, dimenzije 2.17mm x 23.91mm x 31.92mm, kapacitet 128 GB</t>
  </si>
  <si>
    <t>Stabilizator</t>
  </si>
  <si>
    <t>Gimbal (Stabilizator) set</t>
  </si>
  <si>
    <t>Automatizirano zaključavanje osi, LiDAR sustav za fokusiranje, Testirane nosivosti od 4.5 kg, Domet prijenosa 200 m (SRRC/FCC) [2]
100 m (CE) [2], Latencija 60 ms, Praćenje predmeta: može prepoznati do pet predmeta u isto vrijeme i odabrati jedan za praćenje, 
Pametna identifikacija objekata: ljudsko lice, glava i tijelo</t>
  </si>
  <si>
    <t>Rotirajuća platforma</t>
  </si>
  <si>
    <t>Motorizirana rotirajuća platforma za skeniranje</t>
  </si>
  <si>
    <t>nosivost 4 kg, max brzina 360°/33 sec, min rezolucija 0.005°, navoj za montažu stativa 3/8"-16, Bluetooth 4.2, WiFi podrška, Trajanje baterije - time-lapse (15 sati), video (6 sati), Napajanje USB Type-C, 5 VDC, 1 A</t>
  </si>
  <si>
    <t>TABLET</t>
  </si>
  <si>
    <t>Grafički tablet</t>
  </si>
  <si>
    <t>PLATNO</t>
  </si>
  <si>
    <t>Chroma Key platno/pozadina</t>
  </si>
  <si>
    <t>Stalci za rasvjetu</t>
  </si>
  <si>
    <t>Pozadinsko svjetlo</t>
  </si>
  <si>
    <t>kontinuirani izvor svjetla, LED video svjetlo, snage 130 W, 39,500 lux@1m, temp. 5600K, Bluetooth app podešavanje, navoj nosača Bowens, standard reprodukcije boja CRI 95+ TLCI 96+</t>
  </si>
  <si>
    <t>Boom Stalak</t>
  </si>
  <si>
    <t>360 kamera</t>
  </si>
  <si>
    <t>6k30, RAW format, 120Mbps video bitrate,</t>
  </si>
  <si>
    <t>Soundbar</t>
  </si>
  <si>
    <t>Surround 7.1 sustav</t>
  </si>
  <si>
    <t xml:space="preserve">1x Glavni soundbar
* 2x Odvojivi bežični surround zvučnici
* 1x Bežični subwoofer- HDMI video ulaz: 3
- HDMI video izlaz (s Enhanced Audio Return Channel, eARC): 1
- HDMI HDCP verzija : 2.3
- HDR prolaz: HDR10, Dolby Vision 880 W izlazna snaga
- 10" bežični subwoofer
- PureVoice Dialogue Enhancement tehnologija
- HDMI eARC s 4K Dolby Vision prolazom
</t>
  </si>
  <si>
    <t>Mobilni projektor</t>
  </si>
  <si>
    <t xml:space="preserve">INSTALACIJA VR RAČUNALA I SUSTAVA </t>
  </si>
  <si>
    <t>Ukupno jezgri 16
Broj jezgri izvedbe 8
Broj učinkovitih jezgri 8
Ukupno niti 24
Maksimalna turbo frekvencija 5,20 GHz
Intel® Turbo Boost Max Technology 3.0 Frekvencija ‡ 5,20 GHz
Maksimalna turbo frekvencija jezgre performansi 5,10 GHz
Maksimalna turbo frekvencija učinkovite jezgre 4,10 GHz
Osnovna frekvencija jezgre performansi 2,10 GHz
Osnovna frekvencija učinkovite jezgre 1,50 GHz
Predmemorija 30 MB Intel® Smart Cache
Ukupna L2 predmemorija 24 MB</t>
  </si>
  <si>
    <t>DDR5 32GB, 4800MHz, 288-pin</t>
  </si>
  <si>
    <t>Matična ploča</t>
  </si>
  <si>
    <t>4xDDR5,1xHDMI,1xDP,2.5GLAN,1xPCI-Ex x16 4.0,1xPCI-Ex x16 3.0,2xPCI-Ex x1 3.0,3xM.2,6xSATA3,1xUSB-C 3.2 Gen2x2,1xUSB-C 3.2 Gen1,1xUSB3.2 Gen2 Type-A,6 xUSB3.2 Gen1,8xUSB2.0/1.1) ATX</t>
  </si>
  <si>
    <t>Disk</t>
  </si>
  <si>
    <t>2000GB M.2 SSD</t>
  </si>
  <si>
    <t>Grafička kartica</t>
  </si>
  <si>
    <t>integrirana s procesorom</t>
  </si>
  <si>
    <t>ATX, 750 W, 80 Plus Gold, Modularno</t>
  </si>
  <si>
    <t>24-pin glavni konektor 1</t>
  </si>
  <si>
    <t>4/8-pin +12V kontektor 2</t>
  </si>
  <si>
    <t>4-pin konekto 4</t>
  </si>
  <si>
    <t>S-ATA konektor 10</t>
  </si>
  <si>
    <t>6/8-pin PCI Express konektor 4</t>
  </si>
  <si>
    <t>Broj ekspanzijskih slotova 7</t>
  </si>
  <si>
    <t>Izrada – mix željezo,kaljeno staklo, plastika</t>
  </si>
  <si>
    <t>Kućište</t>
  </si>
  <si>
    <t>Mid Tower, ATX, 7 ekspanzijskih slotova, 2X USB 3.0, RGB LED,</t>
  </si>
  <si>
    <t>Monitor</t>
  </si>
  <si>
    <t>27”, 1920x1080, FHD, IPS Antiglare, 16:9, 1000:1, 300 cd/m2, 4ms, 178/178, DP, HDMI, Tilt, Pivot</t>
  </si>
  <si>
    <t>Miš i tipkovnica</t>
  </si>
  <si>
    <t>OS</t>
  </si>
  <si>
    <t>Jamstveni rok</t>
  </si>
  <si>
    <t xml:space="preserve">Prijenosno računalo TIP1 </t>
  </si>
  <si>
    <t>10-jezgreni CPU</t>
  </si>
  <si>
    <t>16GB</t>
  </si>
  <si>
    <t>Ekran</t>
  </si>
  <si>
    <t>14.2" 3024 x 1964 Liquid Retina XDR</t>
  </si>
  <si>
    <t>512GB</t>
  </si>
  <si>
    <t>16-jezgreni GPU</t>
  </si>
  <si>
    <t>Utori</t>
  </si>
  <si>
    <t>Tri Thunderbolt 4 (USB-C) priključka
Priključki HDMI, SDXC, MagSafe 3
Force Touch Trackpad
Magic Keyboard s Touch ID-om</t>
  </si>
  <si>
    <t>Tipkovnica</t>
  </si>
  <si>
    <t>HR otisak</t>
  </si>
  <si>
    <t>WIFI</t>
  </si>
  <si>
    <t>WiFi: 802.11 b/g/n/ax</t>
  </si>
  <si>
    <t>AIO RAČUNALO</t>
  </si>
  <si>
    <t>8-jezgreni procesor s 4 jezgre za performanse i 4 jezgre za učinkovitost</t>
  </si>
  <si>
    <t>8GB</t>
  </si>
  <si>
    <t>Priključci</t>
  </si>
  <si>
    <t>DisplayPort
Thunderbolt 3 (do 40 Gb/s)
USB 4 (do 40 Gb/s)
USB 3.1 Gen 2 (do 10 Gb/s)</t>
  </si>
  <si>
    <t>24" Retina 4.5K</t>
  </si>
  <si>
    <t>MIN 256GB</t>
  </si>
  <si>
    <t>MONITOR TIP1</t>
  </si>
  <si>
    <t>IPS W-LED backlit 27";</t>
  </si>
  <si>
    <t>1920 x 1080@75Hz;</t>
  </si>
  <si>
    <t>Odaziv</t>
  </si>
  <si>
    <t xml:space="preserve"> 4 ms</t>
  </si>
  <si>
    <t>Konekcija</t>
  </si>
  <si>
    <t>1x HDMI 1.4
1x USB Type-C upstream port (Alternate mode with DisplayPort 1.2, Power Delivery up to 65 W)
2x USB 3.2 Gen 1 downstream
1x Audio line-out</t>
  </si>
  <si>
    <t>TIP</t>
  </si>
  <si>
    <t>PIVOT</t>
  </si>
  <si>
    <t>MONITOR TIP2</t>
  </si>
  <si>
    <t>VA W-LED backlit 31,5</t>
  </si>
  <si>
    <t>3840 x 2160@60Hz;</t>
  </si>
  <si>
    <t>4 ms (gray-to-gray extreme)2x HDMI (HDCP 2.2)
1x DisplayPort 1.2 (HDCP 2.2)
1x Audio line-out</t>
  </si>
  <si>
    <t>2x HDMI (HDCP 2.2)
1x DisplayPort 1.2 (HDCP 2.2)
1x Audio line-out</t>
  </si>
  <si>
    <t xml:space="preserve">Svjetlost i boje </t>
  </si>
  <si>
    <t>300 cd/m2  1.07 miljardi</t>
  </si>
  <si>
    <t>RAČUNALO TIP 2</t>
  </si>
  <si>
    <t>10-jezgreni</t>
  </si>
  <si>
    <t>32GB</t>
  </si>
  <si>
    <t>Grafika</t>
  </si>
  <si>
    <t xml:space="preserve">
32-jezgreni GPU + 16-jezgreni Neural Engine</t>
  </si>
  <si>
    <t>2000GB  m.2</t>
  </si>
  <si>
    <t>Mreža</t>
  </si>
  <si>
    <t>LAN 1000MBit + WIFI 6</t>
  </si>
  <si>
    <t>Čitač memorijskih kartica - SDXC utor s podrškom za UHS-II
USB 3.2 Gen1 - 5Gb/s (USB 3.0) - 2x (Type-A)
Thunderbolt 4 - 4x
Line Out - Da
Ostalo - 10Gb Ethernet, 3,5 mm priključak za slušalice
Prednje/bočne veze
Čitač memorijskih kartica - Da
USB 3.2 Gen2 - 10Gb/s - 2x</t>
  </si>
  <si>
    <t>RADNA STANICA VR</t>
  </si>
  <si>
    <t>DDR5 64GB, 4800MHz, 288-pin</t>
  </si>
  <si>
    <t>Capture kartica</t>
  </si>
  <si>
    <t>4x input HDMI 4k (2160p 30 fps)</t>
  </si>
  <si>
    <t xml:space="preserve">12GB GDDR6X (N407T3-126X-186148N) - CUDA Cores: 7680 </t>
  </si>
  <si>
    <t>4-pin konektor 4</t>
  </si>
  <si>
    <t>Prijenosno računalo TIP 2</t>
  </si>
  <si>
    <t>Ukupno jezgri
12
# jezgri izvedbe
4
# učinkovitih jezgri
8
Ukupno niti
16
Maksimalna turbo frekvencija
4,70 GHz
Maksimalna turbo frekvencija jezgre performansi
4,70 GHz
Maksimalna turbo frekvencija učinkovite jezgre
3,40 GHz
Predmemorija
18 MB 
Osnovna snaga procesora
28 W
Maksimalna turbo snaga
64 W
Minimalna osigurana snaga
20 W</t>
  </si>
  <si>
    <t xml:space="preserve">16.0-inch 16:10 FHD+ (1920 x 1200) Anti-Glare 250nits WVA </t>
  </si>
  <si>
    <t>Tvrdi disk SSD</t>
  </si>
  <si>
    <t>min 512GB m.2 NVMe SSD</t>
  </si>
  <si>
    <t>16GB (2x8GB) DDR4, 3200MHz</t>
  </si>
  <si>
    <t>WiFi:</t>
  </si>
  <si>
    <t>Wi-Fi 6 2x2 (Gig+)</t>
  </si>
  <si>
    <t xml:space="preserve">2x USB 3.2 Gen1, 1x USB 3.2 Gen 2x2 Type-C (DP/PowerDelivery), 1x HDMI 1,4, 1x RJ45, 1x audio, </t>
  </si>
  <si>
    <t>Bluetooth</t>
  </si>
  <si>
    <t>Stanje proizvoda</t>
  </si>
  <si>
    <t>Novo, nekorišteno, originalno pakiranje</t>
  </si>
  <si>
    <t>min 36 mjeseci</t>
  </si>
  <si>
    <t>4Cell 54 Wh integrated battery, AC adapter 65W</t>
  </si>
  <si>
    <t>Prijenosno računalo TIP 3</t>
  </si>
  <si>
    <t>Instalacija i podešavanje računala i servera</t>
  </si>
  <si>
    <t>1.1.</t>
  </si>
  <si>
    <t>Jedinica mjere</t>
  </si>
  <si>
    <t>Količina</t>
  </si>
  <si>
    <t>Jedinična cijena</t>
  </si>
  <si>
    <t>komplet</t>
  </si>
  <si>
    <t>Rbr.</t>
  </si>
  <si>
    <t>Naziv stavke</t>
  </si>
  <si>
    <t>Opis i minimalne tehničke specifikacije</t>
  </si>
  <si>
    <t>1.2.</t>
  </si>
  <si>
    <t>komad</t>
  </si>
  <si>
    <t>1.3.</t>
  </si>
  <si>
    <t>1.4.</t>
  </si>
  <si>
    <t>1.5.</t>
  </si>
  <si>
    <t>Podrška za napajanje putem LANa (PoE)</t>
  </si>
  <si>
    <t>1.6.</t>
  </si>
  <si>
    <t>1.7.</t>
  </si>
  <si>
    <t>2.1.</t>
  </si>
  <si>
    <t>Set za robotiku TIP 1 sa minimalno 9 vježbi iz robotike , sastavljen od minimalno 580 elemenata. 
U setu minimalno</t>
  </si>
  <si>
    <t>2.2.</t>
  </si>
  <si>
    <t>komada</t>
  </si>
  <si>
    <t>2.3.</t>
  </si>
  <si>
    <t>2.4.</t>
  </si>
  <si>
    <t>2.5.</t>
  </si>
  <si>
    <t>2.6.</t>
  </si>
  <si>
    <t>2.7.</t>
  </si>
  <si>
    <t>2.8.</t>
  </si>
  <si>
    <t>2.9.</t>
  </si>
  <si>
    <t>2.10.</t>
  </si>
  <si>
    <t>2.11.</t>
  </si>
  <si>
    <t>Bočni uvlakač za 150 listova</t>
  </si>
  <si>
    <t>2.12.</t>
  </si>
  <si>
    <t>2.13.</t>
  </si>
  <si>
    <t>2.14.</t>
  </si>
  <si>
    <t>2.15.</t>
  </si>
  <si>
    <t>1.16.</t>
  </si>
  <si>
    <t>Dron 1</t>
  </si>
  <si>
    <t>Dron 2</t>
  </si>
  <si>
    <t>1.17.</t>
  </si>
  <si>
    <t>2.18.</t>
  </si>
  <si>
    <t>Kofer za Dron 2</t>
  </si>
  <si>
    <t>2.19.</t>
  </si>
  <si>
    <t>2.20.</t>
  </si>
  <si>
    <t>2.21.</t>
  </si>
  <si>
    <t>2.22.</t>
  </si>
  <si>
    <t>2.23.</t>
  </si>
  <si>
    <t>2.24.</t>
  </si>
  <si>
    <t>kompleta</t>
  </si>
  <si>
    <t>horizontalna brzina</t>
  </si>
  <si>
    <t>Vrijeme leta</t>
  </si>
  <si>
    <t>puštanje u rad, obuka</t>
  </si>
  <si>
    <t>16 sati dnevno/ 7 dana tjedno</t>
  </si>
  <si>
    <t xml:space="preserve">Može kontrolirati do 64 kamere, radi preko (kompatibilan sa) protokola VISCA, PELCOP/D, Polycom, Cisco, Canon, Panasonic te ima joystick visoke preciznosti. </t>
  </si>
  <si>
    <t>1 / 2,8 " CMOS senzor</t>
  </si>
  <si>
    <t>Nosivost min. 1,1 lb / 0,5 kg
Produženje nogu 6 do 9" / 15 do 23 cm
Vrsta nosača 1/4"-20 muški
Crna boja
Težina max 200 g</t>
  </si>
  <si>
    <r>
      <t xml:space="preserve">trodijelni, muški navoj (1/4 inch), Sustav zračnog ovjesa
Maks. Visina: 300 cm + 120 cm produženi krak
</t>
    </r>
    <r>
      <rPr>
        <sz val="10"/>
        <rFont val="Arial"/>
        <family val="2"/>
        <charset val="238"/>
      </rPr>
      <t xml:space="preserve">Min. Visina: 133 cm
Težina: max. 8,5 kg
</t>
    </r>
    <r>
      <rPr>
        <sz val="10"/>
        <color theme="1"/>
        <rFont val="Arial"/>
        <family val="2"/>
        <charset val="238"/>
      </rPr>
      <t>Maks. Nosivost: 8,0 kg</t>
    </r>
  </si>
  <si>
    <t>Ukupno jezgri 16
Broj jezgri izvedbe 8
Broj učinkovitih jezgri 8
Ukupno niti 24
Maksimalna turbo frekvencija 5,20 GHz
Turbo Boost Max Technology 3.0 Frekvencija ‡ 5,20 GHz
Maksimalna turbo frekvencija jezgre performansi 5,10 GHz
Maksimalna turbo frekvencija učinkovite jezgre 4,10 GHz
Osnovna frekvencija jezgre performansi 2,10 GHz
Osnovna frekvencija učinkovite jezgre 1,50 GHz
Predmemorija 30 MB Smart Cache
Ukupna L2 predmemorija 24 MB</t>
  </si>
  <si>
    <t>Ukupno jezgri 6
    Broj jezgri izvedbe 6
    Broj učinkovitih jezgri 0
    Ukupno niti 12
    Maksimalna turbo frekvencija 4,40 GHz
    Maksimalna turbo frekvencija jezgre performansi 4,40 GHz
    Osnovna frekvencija jezgre performansi 2,50 GHz
    Predmemorija 18 MB Smart Cache
    Ukupna L2 predmemorija 7,5 MB
    Osnovna snaga procesora 65 W
    Maksimalna turbo snaga 117 W</t>
  </si>
  <si>
    <t>UKUPNO bez PDV</t>
  </si>
  <si>
    <t>Ukupno bez PDV</t>
  </si>
  <si>
    <t>Min. 1 x kontroler ( 650 Mhz, 512 MB RAM, 4 GB eMMC, SD utor, ekran u boji 320x240 piksela, WLAN 2.4 GHz i 5 Ghz, USB-A host, USB mini PC veza)</t>
  </si>
  <si>
    <t>Horizontalna brzina</t>
  </si>
  <si>
    <t>Brzina uspona</t>
  </si>
  <si>
    <t>Brzina spuštanja</t>
  </si>
  <si>
    <t>Visina leta</t>
  </si>
  <si>
    <t>347×283×107 mm (dozvoljeno odstupanje +/-10%)</t>
  </si>
  <si>
    <t>Otporan na udarce, prašinu, kiseline i vodonepropusan</t>
  </si>
  <si>
    <t>zasebna mjesta u zaštitnoj pjeni za dron, punjač baterije, daljinski upravljač, kablove i baterije</t>
  </si>
  <si>
    <t xml:space="preserve">Uključena podrška </t>
  </si>
  <si>
    <t>2.25.</t>
  </si>
  <si>
    <t>2.26.</t>
  </si>
  <si>
    <t>2.27.</t>
  </si>
  <si>
    <t>2.28.</t>
  </si>
  <si>
    <t>2.29.</t>
  </si>
  <si>
    <t>2.30.</t>
  </si>
  <si>
    <t>4.1.</t>
  </si>
  <si>
    <t>4.2.</t>
  </si>
  <si>
    <t>4.3.</t>
  </si>
  <si>
    <t>5.1.</t>
  </si>
  <si>
    <t>5.2.</t>
  </si>
  <si>
    <t>5.3.</t>
  </si>
  <si>
    <t>5.4.</t>
  </si>
  <si>
    <t>5.5.</t>
  </si>
  <si>
    <t>5.6.</t>
  </si>
  <si>
    <t>Kompletni   sustav montiran sa svim uključenim spojnim materijalom i kablovima. Pušten u rad uz obouku korisnika. U uredima su predviđeni interaktivni bordovi ili televizori s više načina spajanja, preko bežičnih aplikacija ili preko podnih priključnih kutija u podu preko HDMI priključka. Interaktivni bordovi u konferencijskim prostorijama također moraju imati mogućnost žičnog ili bežičnog spajanja, te moraju imati mogućnost bežičnog istovremenog prikaza na dva ili više ekrana. 
Broadcast upravljive kamere su predviđene za snimanje predavanja i konferencija, te se spajaju na centralni sustav za upravljanje kamerama i režiju. Mali info ekrani predviđeni su za informacije preko digital signage modula koji se mogu ažurirati sa predinstaliranim aplikacijama preko mreže.</t>
  </si>
  <si>
    <t>6.1.</t>
  </si>
  <si>
    <t>6.2.</t>
  </si>
  <si>
    <t>6.3.</t>
  </si>
  <si>
    <t>6.4.</t>
  </si>
  <si>
    <t>6.5.</t>
  </si>
  <si>
    <t>6.6.</t>
  </si>
  <si>
    <t>6.7.</t>
  </si>
  <si>
    <t>6.8.</t>
  </si>
  <si>
    <t>6.9.</t>
  </si>
  <si>
    <t>6.10.</t>
  </si>
  <si>
    <t>6.11.</t>
  </si>
  <si>
    <t>Podesivost visine 94 - 280 cm ili bolje, nosivost min 5 kg</t>
  </si>
  <si>
    <t>6.12.</t>
  </si>
  <si>
    <t>6.13.</t>
  </si>
  <si>
    <t>6.14.</t>
  </si>
  <si>
    <t>6.15.</t>
  </si>
  <si>
    <t>6.16.</t>
  </si>
  <si>
    <t>Razlucivost 1920 x 1080
Light Source Type LED
Light Source Life 20000 sati
Throw Ratio 1.2
Velicina zaslona 30~100'
Projectile Distance for 100" 2654mm
Digital Keystone Correction
Display Type DLP
Brightness (LED Lumen) 550 LED Lumen(Vrh)
Noise (dB) 30dB(A)</t>
  </si>
  <si>
    <t>6.17.</t>
  </si>
  <si>
    <t>Podešavanje i spajanje VR sustava sa računalima, obuka korisnika za rad. Izrada promo materijala i 3d videa za prezentaciju. Sustav mora biti kompletno podešen i optimiziran za VR radionicu, po opsiu u stavkama "opis zahtjeva"</t>
  </si>
  <si>
    <t>RADNA STANICA</t>
  </si>
  <si>
    <t>7.1.</t>
  </si>
  <si>
    <t>7.2.</t>
  </si>
  <si>
    <t>7.3.</t>
  </si>
  <si>
    <t>7.4.</t>
  </si>
  <si>
    <t>7.5.</t>
  </si>
  <si>
    <t>7.6.</t>
  </si>
  <si>
    <t>7.7.</t>
  </si>
  <si>
    <t>7.8.</t>
  </si>
  <si>
    <t>7.9.</t>
  </si>
  <si>
    <t>7.10.</t>
  </si>
  <si>
    <t>7.11.</t>
  </si>
  <si>
    <t>MREŽNA OPREMA</t>
  </si>
  <si>
    <t>ROBOTIKA</t>
  </si>
  <si>
    <t>APLIKACIJA I KONTROLA PRISTUPA</t>
  </si>
  <si>
    <t>ISPIS</t>
  </si>
  <si>
    <t>MULTIMEDIJA</t>
  </si>
  <si>
    <t>VR OPREMA</t>
  </si>
  <si>
    <t>RAČUNALA I LAPTOPI</t>
  </si>
  <si>
    <t>UKUPNO BEZ PDV</t>
  </si>
  <si>
    <t>PDV</t>
  </si>
  <si>
    <t>UKUPNO SA PDV</t>
  </si>
  <si>
    <t>Ako nije drugačije definirano, zahtjevi definirani ovom Tehničkom specifikacijom predstavljaju minimalne tehničke karakteristike koje ponuđena roba mora zadovoljavati a ponuditelji mogu ponuditi i bolje karakteristike</t>
  </si>
  <si>
    <t xml:space="preserve">Za sve opise dane u svim troškovničkim stavkama i općim uvijetima vrijedi  Članak 209. i 210 Zakona o Javnoj nabavi NN 120/16 . Tehničke specifikacije navedene u troškovniku ne upućuju na određenu marku ili izvor, ili određeni proces s obilježjima proizvoda ili usluga koje pruža određeni gospodarski subjekt, ili na zaštitne znakove, patente, tipove ili određeno podrijetlo ili proizvodnju, odnosno niti jednim opisom nisu isključeni  gospodarski subjekti ili određeni proizvodi.
</t>
  </si>
  <si>
    <t>Stupac "BILJEŠKE, NAPOMENE i/ili REFERENCE NA TEHNIČKU DOKUMENTACIJU..." ponuditelj nije obavezan popunjavati</t>
  </si>
  <si>
    <t>Bilješke, napomene i reference na tehničku dokumentaciju, web adresu ili stranicu prospektne dokumentacijie (katalog, uputa) proizvođača koja jasno i nedvojbeno potvrđuje ispunjavanje tražene tehničke karakteristike</t>
  </si>
  <si>
    <t>Povezivanje na pametne uređaje tipa mobiteli/dlanovnici, PC te pomoću videokonferencijske aplikacije (tipa SKYPE, Webex, ZOOM i sl.) (nisu dio paketa ) omogućuje proširenje video i audio mogućnosti. Kontrola uređaja putem mreže sa udaljene lokacije i objedinjavanje kontrole više uređaja zbog upravljanja i programske nadogradnje.</t>
  </si>
  <si>
    <t>Maksimalna rezolucija  5K
Razlučivost [Mega Pixel]  27.00
Rad pod vodom 
Bežična mreža (WiFi)  
Bluetooth  
MicroSD utor  
USB  USB Type-C, max dimenzije 60x60x60mm</t>
  </si>
  <si>
    <t>Min. Micro Python, Scratch ili jednakovrijedno*</t>
  </si>
  <si>
    <r>
      <rPr>
        <b/>
        <sz val="12"/>
        <rFont val="Calibri"/>
        <family val="2"/>
        <charset val="238"/>
        <scheme val="minor"/>
      </rPr>
      <t>Kriterij za ocjenu jednakovrijednosti: *</t>
    </r>
    <r>
      <rPr>
        <sz val="12"/>
        <rFont val="Calibri"/>
        <family val="2"/>
        <charset val="238"/>
        <scheme val="minor"/>
      </rPr>
      <t xml:space="preserve">
istovrsni elementi i ostvarivanje jednakih ili boljih funkcionalnosti u odnosu na arhitekturu sustava, odnosno upravljanje memorijom, izvršavanje zadaća, upravljanje diskom i pristup podatcima na njemu, grafički prikaz na zaslonu, čitanje ulaznih jedinica, alokaciju memorijskog prostora, raspoređivanje programa u memoriji, upravljanje prekidnim sustavom, upravljanje računalnim resursima, upravljanje datotečnim sustavom, upravljanje procesima, zaštitu i pouzdanost, jezgru sustava, ljusku za izvođenje programa, datotečni sustav, sustavne programe,  grafičko korisničko sučelje, komunikaciju putem mrežnih protokola i programabilni međusklop za aplikacije. 
Programski paket za uredsku obradu podataka koji uključuje minimalno program za obradu teksta (omogućeno pisanje i oblikovanje teksta, oblikovanje stila i veličine fonta, dodavanje tablica, slika i grafikona), program za tablične izračune (omogućeni tablični izračuni putem tabličnih, matematičkih, funkcijskih, logičkih, financijskih i ostalih formula), program za izradu prezentacija (omogućena izrada slajdova različitih formata s mogućnošću unošenja i oblikovanja teksta, grafičkih i tabličnih elemenata), program za slanje i primanje elektroničke pošte (omogućeno planiranje i pregled obaveza pomoću kalendara, rad s adresarom i kontaktima) i program za upravljanje relacijskim bazama podataka. </t>
    </r>
  </si>
  <si>
    <t>Android 8 ili jednakovrijedan*</t>
  </si>
  <si>
    <t>MacOS ili jednakovrijedno*</t>
  </si>
  <si>
    <t>macOS ili jednakovrijedno*</t>
  </si>
  <si>
    <t>Predinstaliran Windows 11 Professional 64Bit ili jednakovrijedno*</t>
  </si>
  <si>
    <t>Win 11 profesional ili jednakovrijedno*</t>
  </si>
  <si>
    <t>min 36 jezgri 1.2</t>
  </si>
  <si>
    <t>NAS</t>
  </si>
  <si>
    <t xml:space="preserve">Diskovi </t>
  </si>
  <si>
    <t>12x8TB 7200rpm, SATA 6 Gb/s, 128MB</t>
  </si>
  <si>
    <t>Instalacija i podešavanje računala i servera, računala podešena na adresi sa cabel mangmentom i instaliranim svim zakrpama. Instalacija I podešavanje NAS uređaja –kreirani korisnici po broju računala, osobne mape sa definiranim pravima pristupa I mogućnostima. Na svim računalima I laptopima iz troškovnika kreirani korisnici I mrežni pogoni sa pravima pristupa</t>
  </si>
  <si>
    <t>Proizvođač:
Tip i/ili model:
karakteristike ponuđenoga proizvoda:</t>
  </si>
  <si>
    <t xml:space="preserve">biti će potrebno dostaviti dokaz sukladno točci 4.3.2. tj. 4.5.  DoN-a
</t>
  </si>
  <si>
    <t>biti će potrebno dostaviti dokaz sukladno točci 4.3.2. tj. 4.5.  DoN-a</t>
  </si>
  <si>
    <t>Nije potreban upis</t>
  </si>
  <si>
    <t>karakteristike ponuđenoga proizvoda:</t>
  </si>
  <si>
    <t>Ponuditelj POPUNJAVA stupac "PONUĐENE SPECIFIKACIJE" s ciljem davanja informacija o ponuđenom proizvodu (osim gdje nije primjenjivo)</t>
  </si>
  <si>
    <r>
      <t xml:space="preserve">Ponuđene specifikacije:
Proizvođač, tip i/ili model te karakteristike ponuđenoga proizvoda
</t>
    </r>
    <r>
      <rPr>
        <i/>
        <sz val="11"/>
        <rFont val="Calibri"/>
        <family val="2"/>
        <charset val="238"/>
      </rPr>
      <t>potrebno je upisati podatke na za to predviđena mjesta o Proizvođaču, tipu i/ili modelu (gdje je primjenjivo) te karakteristikama ponuđenoga proizvoda koji se nude na način da se što točnije upiše što se nudi ovisno o traženoj pojedinoj specifikaciji</t>
    </r>
  </si>
  <si>
    <r>
      <t xml:space="preserve">Ponuđene specifikacije:
Proizvođač, tip i/ili model te karakteristike ponuđenoga proizvoda 
</t>
    </r>
    <r>
      <rPr>
        <i/>
        <sz val="11"/>
        <rFont val="Calibri"/>
        <family val="2"/>
        <charset val="238"/>
      </rPr>
      <t>potrebno je upisati podatke na za to predviđena mjesta o Proizvođaču, tipu i/ili modelu (gdje je primjenjivo) te karakteristikama ponuđenoga proizvoda koji se nude na način da se što točnije upiše što se nudi ovisno o traženoj pojedinoj specifikaciji</t>
    </r>
  </si>
  <si>
    <t xml:space="preserve">LiDAR modul za skeniranje         
OS iPadOS 16 ili jednakovrijedan*
Memorija (RAM) 8GB 
Memorija za pohranu (GB) 256GB
Ekran 12.9" 2048 x 2732
Bluetooth da
WiFi 802.11 a/b/g/n/ac/6e
Thunderbolt 1
Masa [g]  max 470
        </t>
  </si>
  <si>
    <t>Procesor - 6-core (12-thread) 2.2 GHz, Turbo Boost up to 2.7 GHz
- Hardverski mehanizam za šifriranje: AES-NI
- Memorija: 8 GB DDR4 ECC UDIMM (proširivo do 64 GB)
- Kompatibilne vrste pogona: 12×3,5" ili 2,5" SATA HDD/SSD 
- Pogon koji se može mijenjati na radnom mjestu
- Vanjski priključci: 2× USB 3.2 Gen 1 porta, 2× porta za proširenje (Infiniband)
- Format: Rackmount 2U
- LAN priključci: 4× 1GbE RJ-45
- Wake on LAN/WAN
- PCIe 3.0 utori: 2× 8 traka x8 utora, Podržava kartice mrežnog sučelja2 i M.2 NVMe SSD adapterske kartice za SSD predmemoriju
- Planirano uključivanje/isključivanje
- Ventilatori sustava: 4× (80×80×32 mm)
- AC ulazni napon napajanja: 100 V do 240 V AC Virtualizacija - VMware vSphere 6.5, Microsoft Hyper-V, Citrix, OpenStack   ili jednakovrijedno*                                     RAID - RAID 0, RAID 1, RAID 5, RAID 6, RAID 10  Virtual Machine Manager: postavlja i pokreće virtualne strojeve na NAS-u, uključujući Windows, Linux i Virtual DSM ili jednakovrijedno*</t>
  </si>
  <si>
    <t>biti će potrebno dostaviti dokaz sukladno točci 4.3.2. tj. 4.5.  DoN-a (osim za usluge spajanja)</t>
  </si>
  <si>
    <t>Proizvođač:
Tip i/ili model:
karakteristike ponuđenoga proizvoda:
(osim za usluge spajanja)</t>
  </si>
  <si>
    <t>1.</t>
  </si>
  <si>
    <t>CNC</t>
  </si>
  <si>
    <t>Radna dimenzija (X,Y,Z)</t>
  </si>
  <si>
    <t>Min. 300 X 400 X 80 mm</t>
  </si>
  <si>
    <t>Točnost rezača</t>
  </si>
  <si>
    <t>Min. 0,05 mm</t>
  </si>
  <si>
    <t>Ponovljiva točnost</t>
  </si>
  <si>
    <t>Min. 0,03 mm</t>
  </si>
  <si>
    <t>Snaga spindel motora</t>
  </si>
  <si>
    <t>Min. 0,8 KW</t>
  </si>
  <si>
    <t>Hlađenje spindel motora</t>
  </si>
  <si>
    <t>Min. vodeno s potponom pumpom</t>
  </si>
  <si>
    <t>Brzina spindel motora</t>
  </si>
  <si>
    <t>Min. 0-24000 rpm</t>
  </si>
  <si>
    <t>Brzina pomaka</t>
  </si>
  <si>
    <t>Min. 3000 mm/min</t>
  </si>
  <si>
    <t>Brzina radnog hoda</t>
  </si>
  <si>
    <t>Min. 2000 mm/min</t>
  </si>
  <si>
    <t>Težina stroja</t>
  </si>
  <si>
    <t>Max. 32 kg</t>
  </si>
  <si>
    <t>Podržan programski kod</t>
  </si>
  <si>
    <t>Min. G code</t>
  </si>
  <si>
    <t>UKUPNO</t>
  </si>
  <si>
    <t>FOTO APARAT</t>
  </si>
  <si>
    <t>5.7.</t>
  </si>
  <si>
    <t>Vrsta senzora</t>
  </si>
  <si>
    <t xml:space="preserve">	CMOS</t>
  </si>
  <si>
    <t xml:space="preserve">Efektivni broj megapiksela	</t>
  </si>
  <si>
    <t>min 12 mpx</t>
  </si>
  <si>
    <t>Svjetlina objektiva (W)</t>
  </si>
  <si>
    <t>Otvor objektiva</t>
  </si>
  <si>
    <t>Optički zoom</t>
  </si>
  <si>
    <t>Digitalni zoom</t>
  </si>
  <si>
    <t>Optički stabilizator slike</t>
  </si>
  <si>
    <t>da</t>
  </si>
  <si>
    <t>Minimalna žarišna duljina</t>
  </si>
  <si>
    <t>Maksimalna žarišna duljina</t>
  </si>
  <si>
    <t>Maksimalni otvor objektiva</t>
  </si>
  <si>
    <t>60 s</t>
  </si>
  <si>
    <t>Pomični zaslon</t>
  </si>
  <si>
    <t>Prepoznavanje lica</t>
  </si>
  <si>
    <t>Kompenzacija osvjetljenja</t>
  </si>
  <si>
    <t>±3EV i 1/3EV</t>
  </si>
  <si>
    <t>Da</t>
  </si>
  <si>
    <t>Priključak vanjske bljeskalice</t>
  </si>
  <si>
    <t>Pohranjivanje u RAW formatu</t>
  </si>
  <si>
    <t>Pohranjivanje u JPEG formatu</t>
  </si>
  <si>
    <t>Minimalna ISO osjetljivost</t>
  </si>
  <si>
    <t>Maksimalna ISO osjetljivost</t>
  </si>
  <si>
    <t>Podatkovni mediji</t>
  </si>
  <si>
    <t>SD / SDHC / SDXC</t>
  </si>
  <si>
    <t>TV izlaz</t>
  </si>
  <si>
    <t>Boja</t>
  </si>
  <si>
    <t>crna</t>
  </si>
  <si>
    <t>Težina</t>
  </si>
  <si>
    <t>Vrsta zaslona</t>
  </si>
  <si>
    <t>LCD</t>
  </si>
  <si>
    <t xml:space="preserve">Filtar boja	</t>
  </si>
  <si>
    <t>R-G-B</t>
  </si>
  <si>
    <t xml:space="preserve">Maksimalna rezolucija	</t>
  </si>
  <si>
    <t>Video snimke sa zvukom</t>
  </si>
  <si>
    <t>baterija</t>
  </si>
  <si>
    <t xml:space="preserve">Povezivost	</t>
  </si>
  <si>
    <t>Micro HDMI, Micro USB, WiFi</t>
  </si>
  <si>
    <t>Stabilizacija</t>
  </si>
  <si>
    <t>Video format</t>
  </si>
  <si>
    <t>4K (3840x2160), Full HD (1920x1080), HD (1280x720)</t>
  </si>
  <si>
    <t>4000 x 3000 ili bolje</t>
  </si>
  <si>
    <t>2.8 ili bolje</t>
  </si>
  <si>
    <t>24 mpx ili bolje</t>
  </si>
  <si>
    <t>4 mpx ili bolje</t>
  </si>
  <si>
    <t>5-osna ili bolje</t>
  </si>
  <si>
    <t>25 mm ili bolje</t>
  </si>
  <si>
    <t>600 mm ili bolje</t>
  </si>
  <si>
    <t>100 ili bolje</t>
  </si>
  <si>
    <t>6400 ili bolje</t>
  </si>
  <si>
    <t>max 1,8 kg</t>
  </si>
  <si>
    <t>Pametna ploča</t>
  </si>
  <si>
    <t xml:space="preserve">interaktivna bijela ploča
dijagonala: 85″
format: 4:3
USB priključak
kut gledanja: 178/178 (H / V)
tip indukcije: infracrvena
način pisanja: prst, olovka, bilo koji neproziran predmet
moguće korištenje Word, PowerPoint i sličnih aplikacija
1x nosač za zid
3x olovke i 1x pokazivač
1x kabel za spajanje
1x CD s pripadajućim softverom
1x upute za korištenje
1x brisač
1x držač za olovke
Priloženi softver omogućava stvaranje grafova, dijagrama, 3D crteža, slikovnih datoteka i tablica te korištenje ugrađenih matematičkih pomagala
Moguće unošenje slike, Word, Excel, PowerPoint ili PDF datoteke te označavanje direktno u dokumentu. Moguće koristiti i ugrađene virtualne alate poput ravnala, kutomjera i šestara
</t>
  </si>
  <si>
    <t>Boja pozadine: zelena (Chromakey)
Visina: 230 cm
Širina: min 280 max 360 cm</t>
  </si>
  <si>
    <t>Boja pozadine: zelena (Chromakey)
Visina: 230 cm
Širina: min 240 max 280 cm</t>
  </si>
  <si>
    <t>2.</t>
  </si>
  <si>
    <t>Ormar za punjenje</t>
  </si>
  <si>
    <t>Materijal:</t>
  </si>
  <si>
    <t>drvo</t>
  </si>
  <si>
    <t>Kapacitet</t>
  </si>
  <si>
    <t>Utičnice:</t>
  </si>
  <si>
    <t>Skladištenje:</t>
  </si>
  <si>
    <t>police podesive po visini, sa separatorima, pretinac za skladištenje drugih uređaja</t>
  </si>
  <si>
    <t>Sigurnost:</t>
  </si>
  <si>
    <t>elektronička kontrolna jedinica, integrirana sklopka, termički osigurač</t>
  </si>
  <si>
    <t>Paljenje:</t>
  </si>
  <si>
    <t>sekvencijalni početak punjenja - "soft start"</t>
  </si>
  <si>
    <t>Hlađenje:</t>
  </si>
  <si>
    <t>ventilatori za hlađenje sa svake strane</t>
  </si>
  <si>
    <t>Kabel:</t>
  </si>
  <si>
    <t>2.5 m, odvojivi</t>
  </si>
  <si>
    <t>Vrata:</t>
  </si>
  <si>
    <t>prednja + stražnja servisna s bravom</t>
  </si>
  <si>
    <t>Boja:</t>
  </si>
  <si>
    <t>antracit</t>
  </si>
  <si>
    <t>30 prijenosnih računala</t>
  </si>
  <si>
    <t>s zasebnim prekidačima za paljenje</t>
  </si>
  <si>
    <r>
      <t xml:space="preserve">Isporučen na adresu i pušten u rad, postavljen na mrežu i instaliran na </t>
    </r>
    <r>
      <rPr>
        <sz val="11"/>
        <color rgb="FFFFFF00"/>
        <rFont val="Calibri"/>
        <family val="2"/>
        <charset val="238"/>
      </rPr>
      <t>sva</t>
    </r>
    <r>
      <rPr>
        <sz val="11"/>
        <color theme="1"/>
        <rFont val="Calibri"/>
        <family val="2"/>
        <charset val="238"/>
      </rPr>
      <t xml:space="preserve"> računala (kombinacija Win I Mac)</t>
    </r>
  </si>
  <si>
    <r>
      <t xml:space="preserve">Isporučeni na adresu i pušteni u rad, postavljeni na mrežu i instalirani na </t>
    </r>
    <r>
      <rPr>
        <sz val="11"/>
        <color rgb="FFFFFF00"/>
        <rFont val="Calibri"/>
        <family val="2"/>
        <charset val="238"/>
      </rPr>
      <t>sva</t>
    </r>
    <r>
      <rPr>
        <sz val="11"/>
        <color theme="1"/>
        <rFont val="Calibri"/>
        <family val="2"/>
        <charset val="238"/>
      </rPr>
      <t xml:space="preserve"> računala (kombinacija Win I Mac)</t>
    </r>
  </si>
  <si>
    <t>5.8.</t>
  </si>
  <si>
    <t>Projektor</t>
  </si>
  <si>
    <t>5.9.</t>
  </si>
  <si>
    <t xml:space="preserve">Platno za projektor </t>
  </si>
  <si>
    <t>0,00 EUR</t>
  </si>
  <si>
    <t>Dimenzije platna (cm) : 280 x 158, Vrsta platna: zidno, mehaničko,Ostale karakteristike: zidno, ručno</t>
  </si>
  <si>
    <t xml:space="preserve">
Tehnologija DLP
Nativna rezolucija 1920 x 1080
Maksimalna rezolucija 3840 x 2160
Omjer slike 16:9
Svjetlina (ANSI) 4000 lm
Tip lampe Laser
Trajanje lampe - sati (Eco) 30000
Minimalna udaljenost projekcije (m) 1
Maksimalna udaljenost projekcije (m) 7.4
Minimalna Dijagonala Slike 27
Maksimalna Dijagonala Slike (inch) 300
Duljina 11.55
Širina 28.6 cm
Visina 8.7 cm
Buka (dB) 29 dB
Masa 2.9 kg
Wireless Da
Zvučnik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</si>
</sst>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 [$EUR]"/>
    <numFmt numFmtId="166" formatCode="#,##0.00\ [$€-1]"/>
  </numFmts>
  <fonts count="59"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font>
    <font>
      <sz val="11"/>
      <name val="Calibri"/>
      <family val="2"/>
      <charset val="238"/>
    </font>
    <font>
      <b/>
      <sz val="11"/>
      <color theme="1"/>
      <name val="Calibri"/>
      <family val="2"/>
      <charset val="238"/>
    </font>
    <font>
      <sz val="11"/>
      <color rgb="FF333333"/>
      <name val="Calibri"/>
      <family val="2"/>
      <charset val="238"/>
    </font>
    <font>
      <sz val="16"/>
      <color theme="1"/>
      <name val="Calibri"/>
      <family val="2"/>
      <charset val="238"/>
    </font>
    <font>
      <sz val="11"/>
      <color rgb="FFFF0000"/>
      <name val="Calibri"/>
      <family val="2"/>
      <charset val="238"/>
    </font>
    <font>
      <sz val="11"/>
      <color rgb="FF000000"/>
      <name val="Calibri"/>
      <family val="2"/>
      <charset val="238"/>
    </font>
    <font>
      <b/>
      <sz val="11"/>
      <color rgb="FF000000"/>
      <name val="Calibri"/>
      <family val="2"/>
      <charset val="238"/>
    </font>
    <font>
      <sz val="11"/>
      <color rgb="FF375623"/>
      <name val="Calibri"/>
      <family val="2"/>
      <charset val="238"/>
    </font>
    <font>
      <sz val="11"/>
      <color rgb="FF212529"/>
      <name val="Calibri"/>
      <family val="2"/>
      <charset val="238"/>
    </font>
    <font>
      <sz val="10"/>
      <color rgb="FF000000"/>
      <name val="Calibri"/>
      <family val="2"/>
      <charset val="238"/>
    </font>
    <font>
      <sz val="10"/>
      <color theme="1"/>
      <name val="Calibri"/>
      <family val="2"/>
      <charset val="238"/>
    </font>
    <font>
      <sz val="10"/>
      <color rgb="FF212529"/>
      <name val="Calibri"/>
      <family val="2"/>
      <charset val="238"/>
    </font>
    <font>
      <sz val="10"/>
      <color theme="1"/>
      <name val="Arial"/>
      <family val="2"/>
      <charset val="238"/>
    </font>
    <font>
      <b/>
      <sz val="10"/>
      <color theme="1"/>
      <name val="Arial"/>
      <family val="2"/>
      <charset val="238"/>
    </font>
    <font>
      <sz val="10"/>
      <color rgb="FF000000"/>
      <name val="MS Gothic"/>
      <family val="3"/>
      <charset val="238"/>
    </font>
    <font>
      <sz val="10"/>
      <color rgb="FF000000"/>
      <name val="Calibri Light"/>
      <family val="2"/>
      <charset val="238"/>
    </font>
    <font>
      <b/>
      <sz val="11"/>
      <color theme="1"/>
      <name val="Calibri"/>
      <family val="2"/>
      <charset val="238"/>
      <scheme val="minor"/>
    </font>
    <font>
      <sz val="11"/>
      <color theme="1"/>
      <name val="Calibri"/>
      <family val="2"/>
      <charset val="238"/>
    </font>
    <font>
      <sz val="8"/>
      <name val="Calibri"/>
      <family val="2"/>
      <charset val="238"/>
      <scheme val="minor"/>
    </font>
    <font>
      <sz val="11"/>
      <color rgb="FF000000"/>
      <name val="Calibri"/>
      <family val="2"/>
      <charset val="238"/>
    </font>
    <font>
      <b/>
      <sz val="11"/>
      <color rgb="FF000000"/>
      <name val="Calibri"/>
      <family val="2"/>
      <charset val="238"/>
    </font>
    <font>
      <sz val="11"/>
      <color rgb="FF375623"/>
      <name val="Calibri"/>
      <family val="2"/>
      <charset val="238"/>
    </font>
    <font>
      <sz val="11"/>
      <name val="Calibri"/>
      <family val="2"/>
      <charset val="238"/>
      <scheme val="minor"/>
    </font>
    <font>
      <b/>
      <sz val="11"/>
      <name val="Calibri"/>
      <family val="2"/>
      <charset val="238"/>
    </font>
    <font>
      <sz val="11"/>
      <name val="Calibri"/>
      <family val="2"/>
      <charset val="238"/>
    </font>
    <font>
      <sz val="10"/>
      <color theme="1"/>
      <name val="Arial"/>
      <family val="2"/>
      <charset val="238"/>
    </font>
    <font>
      <sz val="10"/>
      <name val="Arial"/>
      <family val="2"/>
      <charset val="238"/>
    </font>
    <font>
      <sz val="10"/>
      <name val="Calibri"/>
      <family val="2"/>
      <charset val="238"/>
    </font>
    <font>
      <b/>
      <sz val="11"/>
      <name val="Calibri"/>
      <family val="2"/>
      <charset val="238"/>
      <scheme val="minor"/>
    </font>
    <font>
      <sz val="10"/>
      <color rgb="FF000000"/>
      <name val="Calibri"/>
      <family val="2"/>
      <charset val="238"/>
    </font>
    <font>
      <b/>
      <sz val="10"/>
      <color theme="1"/>
      <name val="Arial"/>
      <family val="2"/>
      <charset val="238"/>
    </font>
    <font>
      <b/>
      <sz val="10"/>
      <name val="Arial"/>
      <family val="2"/>
      <charset val="238"/>
    </font>
    <font>
      <sz val="10"/>
      <color theme="1"/>
      <name val="Calibri"/>
      <family val="2"/>
      <charset val="238"/>
    </font>
    <font>
      <sz val="12"/>
      <name val="Calibri"/>
      <family val="2"/>
      <charset val="238"/>
      <scheme val="minor"/>
    </font>
    <font>
      <b/>
      <sz val="12"/>
      <name val="Calibri"/>
      <family val="2"/>
      <charset val="238"/>
      <scheme val="minor"/>
    </font>
    <font>
      <b/>
      <sz val="14"/>
      <name val="Arial"/>
      <family val="2"/>
      <charset val="238"/>
    </font>
    <font>
      <sz val="14"/>
      <name val="Arial"/>
      <family val="2"/>
      <charset val="238"/>
    </font>
    <font>
      <sz val="11"/>
      <color theme="1"/>
      <name val="Calibri"/>
      <family val="2"/>
    </font>
    <font>
      <i/>
      <sz val="11"/>
      <name val="Calibri"/>
      <family val="2"/>
      <charset val="238"/>
    </font>
    <font>
      <i/>
      <sz val="11"/>
      <color theme="1"/>
      <name val="Calibri"/>
      <family val="2"/>
      <charset val="238"/>
      <scheme val="minor"/>
    </font>
    <font>
      <i/>
      <sz val="11"/>
      <color theme="5"/>
      <name val="Calibri"/>
      <family val="2"/>
      <charset val="238"/>
      <scheme val="minor"/>
    </font>
    <font>
      <sz val="11"/>
      <color theme="5"/>
      <name val="Calibri"/>
      <family val="2"/>
      <charset val="238"/>
      <scheme val="minor"/>
    </font>
    <font>
      <i/>
      <sz val="11"/>
      <color rgb="FF000000"/>
      <name val="Calibri"/>
      <family val="2"/>
      <charset val="238"/>
    </font>
    <font>
      <i/>
      <sz val="11"/>
      <color theme="5"/>
      <name val="Calibri"/>
      <family val="2"/>
      <charset val="238"/>
    </font>
    <font>
      <b/>
      <sz val="12"/>
      <color theme="1"/>
      <name val="Calibri"/>
      <family val="2"/>
      <charset val="238"/>
    </font>
    <font>
      <b/>
      <sz val="12"/>
      <name val="Calibri"/>
      <family val="2"/>
      <charset val="238"/>
    </font>
    <font>
      <i/>
      <sz val="11"/>
      <color theme="1"/>
      <name val="Calibri"/>
      <family val="2"/>
      <charset val="238"/>
    </font>
    <font>
      <sz val="11"/>
      <color rgb="FFFFFF00"/>
      <name val="Calibri"/>
      <family val="2"/>
      <charset val="238"/>
    </font>
  </fonts>
  <fills count="5">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rgb="FFFFFF00"/>
        <bgColor indexed="64"/>
      </patternFill>
    </fill>
  </fills>
  <borders count="68">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indexed="64"/>
      </left>
      <right style="medium">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top style="medium">
        <color indexed="64"/>
      </top>
      <bottom style="thin">
        <color rgb="FF000000"/>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rgb="FF000000"/>
      </left>
      <right/>
      <top/>
      <bottom/>
      <diagonal/>
    </border>
    <border>
      <left style="thin">
        <color auto="1"/>
      </left>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auto="1"/>
      </left>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37" fillId="0" borderId="1"/>
  </cellStyleXfs>
  <cellXfs count="567">
    <xf numFmtId="0" fontId="0" fillId="0" borderId="0" xfId="0"/>
    <xf numFmtId="0" fontId="9" fillId="0" borderId="0" xfId="0" applyFont="1"/>
    <xf numFmtId="0" fontId="12" fillId="0" borderId="0" xfId="0" applyFont="1"/>
    <xf numFmtId="0" fontId="16" fillId="0" borderId="0" xfId="0" applyFont="1" applyAlignment="1">
      <alignment wrapText="1"/>
    </xf>
    <xf numFmtId="0" fontId="17" fillId="0" borderId="0" xfId="0" applyFont="1" applyAlignment="1">
      <alignment wrapText="1"/>
    </xf>
    <xf numFmtId="0" fontId="16" fillId="0" borderId="0" xfId="0" applyFont="1" applyAlignment="1">
      <alignment horizontal="left" wrapText="1"/>
    </xf>
    <xf numFmtId="0" fontId="15" fillId="0" borderId="0" xfId="0" applyFont="1" applyAlignment="1">
      <alignment wrapText="1"/>
    </xf>
    <xf numFmtId="0" fontId="16" fillId="0" borderId="3" xfId="0" applyFont="1" applyBorder="1" applyAlignment="1">
      <alignment wrapText="1"/>
    </xf>
    <xf numFmtId="0" fontId="16" fillId="0" borderId="4" xfId="0" applyFont="1" applyBorder="1" applyAlignment="1">
      <alignment wrapText="1"/>
    </xf>
    <xf numFmtId="0" fontId="17" fillId="0" borderId="0" xfId="0" applyFont="1" applyAlignment="1">
      <alignment horizontal="right" wrapText="1"/>
    </xf>
    <xf numFmtId="0" fontId="16" fillId="0" borderId="4" xfId="0" applyFont="1" applyBorder="1" applyAlignment="1">
      <alignment horizontal="left" wrapText="1"/>
    </xf>
    <xf numFmtId="0" fontId="16" fillId="0" borderId="2" xfId="0" applyFont="1" applyBorder="1" applyAlignment="1">
      <alignment horizontal="left" wrapText="1"/>
    </xf>
    <xf numFmtId="0" fontId="16" fillId="0" borderId="2" xfId="0" applyFont="1" applyBorder="1" applyAlignment="1">
      <alignment wrapText="1"/>
    </xf>
    <xf numFmtId="0" fontId="13" fillId="0" borderId="4" xfId="0" applyFont="1" applyBorder="1" applyAlignment="1">
      <alignment wrapText="1"/>
    </xf>
    <xf numFmtId="0" fontId="16" fillId="0" borderId="2" xfId="0" applyFont="1" applyBorder="1" applyAlignment="1">
      <alignment horizontal="left" vertical="top" wrapText="1"/>
    </xf>
    <xf numFmtId="0" fontId="19" fillId="0" borderId="4" xfId="0" applyFont="1" applyBorder="1" applyAlignment="1">
      <alignment wrapText="1"/>
    </xf>
    <xf numFmtId="0" fontId="19" fillId="2" borderId="4" xfId="0" applyFont="1" applyFill="1" applyBorder="1" applyAlignment="1">
      <alignment vertical="top" wrapText="1"/>
    </xf>
    <xf numFmtId="2" fontId="9" fillId="0" borderId="0" xfId="0" applyNumberFormat="1" applyFont="1"/>
    <xf numFmtId="164" fontId="9" fillId="0" borderId="0" xfId="0" applyNumberFormat="1" applyFont="1"/>
    <xf numFmtId="0" fontId="10" fillId="2" borderId="7" xfId="0" applyFont="1" applyFill="1" applyBorder="1" applyAlignment="1">
      <alignment vertical="center" wrapText="1"/>
    </xf>
    <xf numFmtId="0" fontId="10" fillId="2" borderId="7" xfId="0" applyFont="1" applyFill="1" applyBorder="1" applyAlignment="1">
      <alignment horizontal="left" vertical="center" wrapText="1"/>
    </xf>
    <xf numFmtId="0" fontId="8" fillId="0" borderId="0" xfId="0" applyFont="1"/>
    <xf numFmtId="0" fontId="8" fillId="0" borderId="0" xfId="0" applyFont="1" applyAlignment="1">
      <alignment wrapText="1"/>
    </xf>
    <xf numFmtId="0" fontId="10" fillId="0" borderId="1" xfId="0" applyFont="1" applyBorder="1"/>
    <xf numFmtId="0" fontId="8" fillId="3" borderId="18" xfId="0" applyFont="1" applyFill="1" applyBorder="1"/>
    <xf numFmtId="0" fontId="10" fillId="2" borderId="18" xfId="0" applyFont="1" applyFill="1" applyBorder="1" applyAlignment="1">
      <alignment vertical="center" wrapText="1"/>
    </xf>
    <xf numFmtId="0" fontId="10" fillId="2" borderId="18" xfId="0" applyFont="1" applyFill="1" applyBorder="1" applyAlignment="1">
      <alignment horizontal="left" vertical="center" wrapText="1"/>
    </xf>
    <xf numFmtId="0" fontId="28" fillId="3" borderId="18" xfId="0" applyFont="1" applyFill="1" applyBorder="1" applyAlignment="1">
      <alignment wrapText="1"/>
    </xf>
    <xf numFmtId="0" fontId="28" fillId="3" borderId="18" xfId="0" applyFont="1" applyFill="1" applyBorder="1"/>
    <xf numFmtId="0" fontId="10" fillId="2" borderId="24" xfId="0" applyFont="1" applyFill="1" applyBorder="1" applyAlignment="1">
      <alignment vertical="center" wrapText="1"/>
    </xf>
    <xf numFmtId="0" fontId="10" fillId="2" borderId="25" xfId="0" applyFont="1" applyFill="1" applyBorder="1" applyAlignment="1">
      <alignment vertical="center" wrapText="1"/>
    </xf>
    <xf numFmtId="0" fontId="28" fillId="2" borderId="7" xfId="0" applyFont="1" applyFill="1" applyBorder="1" applyAlignment="1">
      <alignment vertical="center" wrapText="1"/>
    </xf>
    <xf numFmtId="0" fontId="8" fillId="0" borderId="30" xfId="0" applyFont="1" applyBorder="1" applyAlignment="1">
      <alignment horizontal="left" vertical="top" wrapText="1"/>
    </xf>
    <xf numFmtId="0" fontId="27" fillId="0" borderId="31" xfId="0" applyFont="1" applyBorder="1" applyAlignment="1">
      <alignment horizontal="left" vertical="top" wrapText="1"/>
    </xf>
    <xf numFmtId="0" fontId="10" fillId="2" borderId="31" xfId="0" applyFont="1" applyFill="1" applyBorder="1" applyAlignment="1">
      <alignment horizontal="center" vertical="center" wrapText="1"/>
    </xf>
    <xf numFmtId="0" fontId="8" fillId="0" borderId="31" xfId="0" applyFont="1" applyBorder="1" applyAlignment="1">
      <alignment horizontal="center" vertical="center" wrapText="1"/>
    </xf>
    <xf numFmtId="0" fontId="0" fillId="0" borderId="31" xfId="0" applyBorder="1" applyAlignment="1">
      <alignment horizontal="center" vertical="center" wrapText="1"/>
    </xf>
    <xf numFmtId="0" fontId="31" fillId="0" borderId="0" xfId="0" applyFont="1" applyAlignment="1">
      <alignment horizontal="right" wrapText="1"/>
    </xf>
    <xf numFmtId="0" fontId="16" fillId="0" borderId="33" xfId="0" applyFont="1" applyBorder="1" applyAlignment="1">
      <alignment wrapText="1"/>
    </xf>
    <xf numFmtId="0" fontId="16" fillId="0" borderId="36" xfId="0" applyFont="1" applyBorder="1" applyAlignment="1">
      <alignment wrapText="1"/>
    </xf>
    <xf numFmtId="0" fontId="16" fillId="0" borderId="7" xfId="0" applyFont="1" applyBorder="1" applyAlignment="1">
      <alignment wrapText="1"/>
    </xf>
    <xf numFmtId="0" fontId="16" fillId="0" borderId="7" xfId="0" applyFont="1" applyBorder="1" applyAlignment="1">
      <alignment horizontal="left" wrapText="1"/>
    </xf>
    <xf numFmtId="0" fontId="10" fillId="0" borderId="7" xfId="0" applyFont="1" applyBorder="1" applyAlignment="1">
      <alignment wrapText="1"/>
    </xf>
    <xf numFmtId="0" fontId="16" fillId="0" borderId="24" xfId="0" applyFont="1" applyBorder="1" applyAlignment="1">
      <alignment wrapText="1"/>
    </xf>
    <xf numFmtId="0" fontId="16" fillId="0" borderId="25" xfId="0" applyFont="1" applyBorder="1" applyAlignment="1">
      <alignment wrapText="1"/>
    </xf>
    <xf numFmtId="0" fontId="17" fillId="0" borderId="0" xfId="0" applyFont="1" applyAlignment="1">
      <alignment horizontal="left" wrapText="1"/>
    </xf>
    <xf numFmtId="0" fontId="31" fillId="0" borderId="0" xfId="0" applyFont="1" applyAlignment="1">
      <alignment horizontal="left" wrapText="1"/>
    </xf>
    <xf numFmtId="0" fontId="16" fillId="0" borderId="18" xfId="0" applyFont="1" applyBorder="1" applyAlignment="1">
      <alignment wrapText="1"/>
    </xf>
    <xf numFmtId="0" fontId="10" fillId="0" borderId="7" xfId="0" applyFont="1" applyBorder="1" applyAlignment="1">
      <alignment horizontal="left" wrapText="1"/>
    </xf>
    <xf numFmtId="0" fontId="16" fillId="0" borderId="4" xfId="0" applyFont="1" applyBorder="1" applyAlignment="1">
      <alignment horizontal="left" vertical="top" wrapText="1"/>
    </xf>
    <xf numFmtId="0" fontId="16" fillId="0" borderId="34" xfId="0" applyFont="1" applyBorder="1" applyAlignment="1">
      <alignment horizontal="left" vertical="top" wrapText="1"/>
    </xf>
    <xf numFmtId="0" fontId="16" fillId="0" borderId="18" xfId="0" applyFont="1" applyBorder="1" applyAlignment="1">
      <alignment horizontal="left" wrapText="1"/>
    </xf>
    <xf numFmtId="0" fontId="16" fillId="0" borderId="7" xfId="0" applyFont="1" applyBorder="1" applyAlignment="1">
      <alignment vertical="top" wrapText="1"/>
    </xf>
    <xf numFmtId="0" fontId="16" fillId="0" borderId="24" xfId="0" applyFont="1" applyBorder="1" applyAlignment="1">
      <alignment vertical="top" wrapText="1"/>
    </xf>
    <xf numFmtId="0" fontId="16" fillId="0" borderId="24" xfId="0" applyFont="1" applyBorder="1" applyAlignment="1">
      <alignment horizontal="left" vertical="top" wrapText="1"/>
    </xf>
    <xf numFmtId="0" fontId="16" fillId="0" borderId="25" xfId="0" applyFont="1" applyBorder="1" applyAlignment="1">
      <alignment vertical="top" wrapText="1"/>
    </xf>
    <xf numFmtId="0" fontId="31" fillId="0" borderId="0" xfId="0" applyFont="1" applyAlignment="1">
      <alignment wrapText="1"/>
    </xf>
    <xf numFmtId="0" fontId="35" fillId="0" borderId="3" xfId="0" applyFont="1" applyBorder="1" applyAlignment="1">
      <alignment wrapText="1"/>
    </xf>
    <xf numFmtId="0" fontId="35" fillId="0" borderId="4" xfId="0" applyFont="1" applyBorder="1" applyAlignment="1">
      <alignment horizontal="left" wrapText="1"/>
    </xf>
    <xf numFmtId="0" fontId="35" fillId="0" borderId="4" xfId="0" applyFont="1" applyBorder="1" applyAlignment="1">
      <alignment wrapText="1"/>
    </xf>
    <xf numFmtId="0" fontId="35" fillId="0" borderId="4" xfId="0" applyFont="1" applyBorder="1" applyAlignment="1">
      <alignment horizontal="left" vertical="top" wrapText="1"/>
    </xf>
    <xf numFmtId="0" fontId="16" fillId="0" borderId="18" xfId="0" applyFont="1" applyBorder="1" applyAlignment="1">
      <alignment vertical="top" wrapText="1"/>
    </xf>
    <xf numFmtId="0" fontId="16" fillId="0" borderId="18" xfId="0" applyFont="1" applyBorder="1" applyAlignment="1">
      <alignment horizontal="left" vertical="top" wrapText="1"/>
    </xf>
    <xf numFmtId="0" fontId="35" fillId="0" borderId="7" xfId="0" applyFont="1" applyBorder="1" applyAlignment="1">
      <alignment horizontal="left" vertical="top" wrapText="1"/>
    </xf>
    <xf numFmtId="0" fontId="35" fillId="0" borderId="31" xfId="0" applyFont="1" applyBorder="1" applyAlignment="1">
      <alignment horizontal="center" vertical="center" wrapText="1"/>
    </xf>
    <xf numFmtId="0" fontId="30" fillId="0" borderId="0" xfId="0" applyFont="1" applyAlignment="1">
      <alignment wrapText="1"/>
    </xf>
    <xf numFmtId="0" fontId="33" fillId="0" borderId="27" xfId="0" applyFont="1" applyBorder="1" applyAlignment="1">
      <alignment horizontal="left" vertical="top" wrapText="1"/>
    </xf>
    <xf numFmtId="0" fontId="34" fillId="0" borderId="28" xfId="0" applyFont="1" applyBorder="1" applyAlignment="1">
      <alignment horizontal="left" vertical="top" wrapText="1"/>
    </xf>
    <xf numFmtId="0" fontId="35" fillId="0" borderId="28" xfId="0" applyFont="1" applyBorder="1" applyAlignment="1">
      <alignment horizontal="left" vertical="top" wrapText="1"/>
    </xf>
    <xf numFmtId="0" fontId="35" fillId="0" borderId="28" xfId="0" applyFont="1" applyBorder="1" applyAlignment="1">
      <alignment horizontal="center" vertical="center" wrapText="1"/>
    </xf>
    <xf numFmtId="0" fontId="16" fillId="0" borderId="24" xfId="0" applyFont="1" applyBorder="1" applyAlignment="1">
      <alignment horizontal="left" wrapText="1"/>
    </xf>
    <xf numFmtId="0" fontId="30" fillId="0" borderId="28" xfId="0" applyFont="1" applyBorder="1" applyAlignment="1">
      <alignment horizontal="center" vertical="center" wrapText="1"/>
    </xf>
    <xf numFmtId="0" fontId="8" fillId="0" borderId="30" xfId="0" applyFont="1" applyBorder="1" applyAlignment="1">
      <alignment horizontal="left" vertical="top"/>
    </xf>
    <xf numFmtId="0" fontId="31" fillId="0" borderId="31" xfId="0" applyFont="1" applyBorder="1" applyAlignment="1">
      <alignment horizontal="left" vertical="top" wrapText="1"/>
    </xf>
    <xf numFmtId="0" fontId="16" fillId="0" borderId="31" xfId="0" applyFont="1" applyBorder="1" applyAlignment="1">
      <alignment horizontal="left" vertical="top" wrapText="1"/>
    </xf>
    <xf numFmtId="0" fontId="8" fillId="0" borderId="27" xfId="0" applyFont="1" applyBorder="1" applyAlignment="1">
      <alignment horizontal="left" vertical="top"/>
    </xf>
    <xf numFmtId="0" fontId="31" fillId="0" borderId="28" xfId="0" applyFont="1" applyBorder="1" applyAlignment="1">
      <alignment horizontal="left" vertical="top" wrapText="1"/>
    </xf>
    <xf numFmtId="0" fontId="16" fillId="0" borderId="28" xfId="0" applyFont="1" applyBorder="1" applyAlignment="1">
      <alignment vertical="top" wrapText="1"/>
    </xf>
    <xf numFmtId="0" fontId="16" fillId="0" borderId="35" xfId="0" applyFont="1" applyBorder="1" applyAlignment="1">
      <alignment vertical="top" wrapText="1"/>
    </xf>
    <xf numFmtId="0" fontId="16" fillId="0" borderId="40" xfId="0" applyFont="1" applyBorder="1" applyAlignment="1">
      <alignment vertical="top" wrapText="1"/>
    </xf>
    <xf numFmtId="0" fontId="16" fillId="0" borderId="1" xfId="0" applyFont="1" applyBorder="1" applyAlignment="1">
      <alignment wrapText="1"/>
    </xf>
    <xf numFmtId="0" fontId="16" fillId="0" borderId="34" xfId="0" applyFont="1" applyBorder="1" applyAlignment="1">
      <alignment horizontal="left" wrapText="1"/>
    </xf>
    <xf numFmtId="0" fontId="16" fillId="0" borderId="37" xfId="0" applyFont="1" applyBorder="1" applyAlignment="1">
      <alignment horizontal="left" wrapText="1"/>
    </xf>
    <xf numFmtId="0" fontId="19" fillId="0" borderId="1" xfId="0" applyFont="1" applyBorder="1" applyAlignment="1">
      <alignment wrapText="1"/>
    </xf>
    <xf numFmtId="0" fontId="16" fillId="2" borderId="1" xfId="0" applyFont="1" applyFill="1" applyBorder="1" applyAlignment="1">
      <alignment vertical="top" wrapText="1"/>
    </xf>
    <xf numFmtId="0" fontId="16" fillId="0" borderId="37" xfId="0" applyFont="1" applyBorder="1" applyAlignment="1">
      <alignment wrapText="1"/>
    </xf>
    <xf numFmtId="0" fontId="16" fillId="0" borderId="39" xfId="0" applyFont="1" applyBorder="1" applyAlignment="1">
      <alignment horizontal="left" vertical="top" wrapText="1"/>
    </xf>
    <xf numFmtId="0" fontId="35" fillId="2" borderId="24" xfId="0" applyFont="1" applyFill="1" applyBorder="1" applyAlignment="1">
      <alignment vertical="center" wrapText="1"/>
    </xf>
    <xf numFmtId="0" fontId="35" fillId="2" borderId="31" xfId="0" applyFont="1" applyFill="1" applyBorder="1" applyAlignment="1">
      <alignment vertical="center" wrapText="1"/>
    </xf>
    <xf numFmtId="0" fontId="35" fillId="2" borderId="7" xfId="0" applyFont="1" applyFill="1" applyBorder="1" applyAlignment="1">
      <alignment vertical="center" wrapText="1"/>
    </xf>
    <xf numFmtId="0" fontId="35" fillId="0" borderId="24" xfId="0" applyFont="1" applyBorder="1" applyAlignment="1">
      <alignment horizontal="left" wrapText="1"/>
    </xf>
    <xf numFmtId="0" fontId="35" fillId="0" borderId="7" xfId="0" applyFont="1" applyBorder="1" applyAlignment="1">
      <alignment horizontal="left" wrapText="1"/>
    </xf>
    <xf numFmtId="0" fontId="35" fillId="0" borderId="18" xfId="0" applyFont="1" applyBorder="1" applyAlignment="1">
      <alignment horizontal="left" wrapText="1"/>
    </xf>
    <xf numFmtId="0" fontId="35" fillId="0" borderId="2" xfId="0" applyFont="1" applyBorder="1" applyAlignment="1">
      <alignment wrapText="1"/>
    </xf>
    <xf numFmtId="0" fontId="35" fillId="0" borderId="24" xfId="0" applyFont="1" applyBorder="1" applyAlignment="1">
      <alignment horizontal="left" vertical="top" wrapText="1"/>
    </xf>
    <xf numFmtId="0" fontId="35" fillId="0" borderId="25" xfId="0" applyFont="1" applyBorder="1" applyAlignment="1">
      <alignment horizontal="left" vertical="top" wrapText="1"/>
    </xf>
    <xf numFmtId="0" fontId="35" fillId="0" borderId="39" xfId="0" applyFont="1" applyBorder="1" applyAlignment="1">
      <alignment horizontal="left" vertical="top" wrapText="1"/>
    </xf>
    <xf numFmtId="0" fontId="35" fillId="0" borderId="41" xfId="0" applyFont="1" applyBorder="1" applyAlignment="1">
      <alignment horizontal="left" vertical="top" wrapText="1"/>
    </xf>
    <xf numFmtId="0" fontId="35" fillId="0" borderId="34" xfId="0" applyFont="1" applyBorder="1" applyAlignment="1">
      <alignment horizontal="left" vertical="top" wrapText="1"/>
    </xf>
    <xf numFmtId="0" fontId="35" fillId="0" borderId="37" xfId="0" applyFont="1" applyBorder="1" applyAlignment="1">
      <alignment horizontal="left" vertical="top" wrapText="1"/>
    </xf>
    <xf numFmtId="0" fontId="35" fillId="0" borderId="34" xfId="0" applyFont="1" applyBorder="1" applyAlignment="1">
      <alignment horizontal="left" wrapText="1"/>
    </xf>
    <xf numFmtId="0" fontId="35" fillId="0" borderId="37" xfId="0" applyFont="1" applyBorder="1" applyAlignment="1">
      <alignment horizontal="left" wrapText="1"/>
    </xf>
    <xf numFmtId="0" fontId="35" fillId="0" borderId="33" xfId="0" applyFont="1" applyBorder="1" applyAlignment="1">
      <alignment wrapText="1"/>
    </xf>
    <xf numFmtId="0" fontId="35" fillId="0" borderId="6" xfId="0" applyFont="1" applyBorder="1" applyAlignment="1">
      <alignment horizontal="left" wrapText="1"/>
    </xf>
    <xf numFmtId="0" fontId="35" fillId="0" borderId="36" xfId="0" applyFont="1" applyBorder="1" applyAlignment="1">
      <alignment wrapText="1"/>
    </xf>
    <xf numFmtId="0" fontId="35" fillId="0" borderId="37" xfId="0" applyFont="1" applyBorder="1" applyAlignment="1">
      <alignment wrapText="1"/>
    </xf>
    <xf numFmtId="0" fontId="10" fillId="0" borderId="31" xfId="0" applyFont="1" applyBorder="1" applyAlignment="1">
      <alignment horizontal="left" vertical="top" wrapText="1"/>
    </xf>
    <xf numFmtId="0" fontId="8" fillId="0" borderId="45" xfId="0" applyFont="1" applyBorder="1" applyAlignment="1">
      <alignment horizontal="left" vertical="top"/>
    </xf>
    <xf numFmtId="0" fontId="16" fillId="0" borderId="47" xfId="0" applyFont="1" applyBorder="1" applyAlignment="1">
      <alignment horizontal="left" vertical="top" wrapText="1"/>
    </xf>
    <xf numFmtId="0" fontId="16" fillId="0" borderId="47" xfId="0" applyFont="1" applyBorder="1" applyAlignment="1">
      <alignment horizontal="center" vertical="center" wrapText="1"/>
    </xf>
    <xf numFmtId="0" fontId="16" fillId="0" borderId="41" xfId="0" applyFont="1" applyBorder="1" applyAlignment="1">
      <alignment wrapText="1"/>
    </xf>
    <xf numFmtId="0" fontId="16" fillId="0" borderId="48" xfId="0" applyFont="1" applyBorder="1" applyAlignment="1">
      <alignment horizontal="left" wrapText="1"/>
    </xf>
    <xf numFmtId="0" fontId="10" fillId="0" borderId="36" xfId="0" applyFont="1" applyBorder="1" applyAlignment="1">
      <alignment wrapText="1"/>
    </xf>
    <xf numFmtId="0" fontId="16" fillId="0" borderId="17" xfId="0" applyFont="1" applyBorder="1" applyAlignment="1">
      <alignment wrapText="1"/>
    </xf>
    <xf numFmtId="0" fontId="27" fillId="0" borderId="30" xfId="0" applyFont="1" applyBorder="1" applyAlignment="1">
      <alignment horizontal="left" vertical="top" wrapText="1"/>
    </xf>
    <xf numFmtId="0" fontId="0" fillId="0" borderId="31" xfId="0" applyBorder="1" applyAlignment="1">
      <alignment horizontal="center" vertical="center"/>
    </xf>
    <xf numFmtId="0" fontId="20" fillId="2" borderId="7" xfId="0" applyFont="1" applyFill="1" applyBorder="1" applyAlignment="1">
      <alignment vertical="center" wrapText="1"/>
    </xf>
    <xf numFmtId="0" fontId="38" fillId="2" borderId="7" xfId="0" applyFont="1" applyFill="1" applyBorder="1" applyAlignment="1">
      <alignment vertical="center" wrapText="1"/>
    </xf>
    <xf numFmtId="0" fontId="21" fillId="2" borderId="7" xfId="0" applyFont="1" applyFill="1" applyBorder="1" applyAlignment="1">
      <alignment vertical="center" wrapText="1"/>
    </xf>
    <xf numFmtId="0" fontId="20" fillId="2" borderId="24" xfId="0" applyFont="1" applyFill="1" applyBorder="1" applyAlignment="1">
      <alignment vertical="center" wrapText="1"/>
    </xf>
    <xf numFmtId="0" fontId="22" fillId="2" borderId="7" xfId="0" applyFont="1" applyFill="1" applyBorder="1" applyAlignment="1">
      <alignment vertical="center" wrapText="1"/>
    </xf>
    <xf numFmtId="0" fontId="22" fillId="2" borderId="24" xfId="0" applyFont="1" applyFill="1" applyBorder="1" applyAlignment="1">
      <alignment vertical="center" wrapText="1"/>
    </xf>
    <xf numFmtId="20" fontId="21" fillId="2" borderId="7" xfId="0" applyNumberFormat="1" applyFont="1" applyFill="1" applyBorder="1" applyAlignment="1">
      <alignment horizontal="left" vertical="center" wrapText="1"/>
    </xf>
    <xf numFmtId="0" fontId="20" fillId="2" borderId="7" xfId="0" applyFont="1" applyFill="1" applyBorder="1" applyAlignment="1">
      <alignment vertical="center"/>
    </xf>
    <xf numFmtId="0" fontId="21" fillId="2" borderId="24" xfId="0" applyFont="1" applyFill="1" applyBorder="1" applyAlignment="1">
      <alignment vertical="center" wrapText="1"/>
    </xf>
    <xf numFmtId="0" fontId="21" fillId="2" borderId="7" xfId="0" applyFont="1" applyFill="1" applyBorder="1" applyAlignment="1">
      <alignment vertical="center"/>
    </xf>
    <xf numFmtId="0" fontId="10" fillId="0" borderId="31" xfId="0" applyFont="1" applyBorder="1" applyAlignment="1">
      <alignment horizontal="center" vertical="center"/>
    </xf>
    <xf numFmtId="0" fontId="28" fillId="0" borderId="31" xfId="0" applyFont="1" applyBorder="1" applyAlignment="1">
      <alignment horizontal="center" vertical="center"/>
    </xf>
    <xf numFmtId="0" fontId="23" fillId="0" borderId="7" xfId="0" applyFont="1" applyBorder="1" applyAlignment="1">
      <alignment wrapText="1"/>
    </xf>
    <xf numFmtId="0" fontId="36" fillId="0" borderId="7" xfId="0" applyFont="1" applyBorder="1" applyAlignment="1">
      <alignment horizontal="left" wrapText="1"/>
    </xf>
    <xf numFmtId="0" fontId="23" fillId="0" borderId="24" xfId="0" applyFont="1" applyBorder="1" applyAlignment="1">
      <alignment wrapText="1"/>
    </xf>
    <xf numFmtId="0" fontId="41" fillId="0" borderId="24" xfId="0" applyFont="1" applyBorder="1" applyAlignment="1">
      <alignment horizontal="left" vertical="top" wrapText="1"/>
    </xf>
    <xf numFmtId="0" fontId="24" fillId="0" borderId="24" xfId="0" applyFont="1" applyBorder="1" applyAlignment="1">
      <alignment horizontal="left" vertical="top" wrapText="1"/>
    </xf>
    <xf numFmtId="0" fontId="37" fillId="0" borderId="7" xfId="0" applyFont="1" applyBorder="1" applyAlignment="1">
      <alignment wrapText="1"/>
    </xf>
    <xf numFmtId="0" fontId="36" fillId="0" borderId="24" xfId="0" applyFont="1" applyBorder="1" applyAlignment="1">
      <alignment wrapText="1"/>
    </xf>
    <xf numFmtId="0" fontId="36" fillId="0" borderId="7" xfId="0" applyFont="1" applyBorder="1" applyAlignment="1">
      <alignment wrapText="1"/>
    </xf>
    <xf numFmtId="0" fontId="36" fillId="0" borderId="31" xfId="0" applyFont="1" applyBorder="1" applyAlignment="1">
      <alignment wrapText="1"/>
    </xf>
    <xf numFmtId="0" fontId="36" fillId="0" borderId="31" xfId="0" applyFont="1" applyBorder="1" applyAlignment="1">
      <alignment horizontal="left" vertical="top" wrapText="1"/>
    </xf>
    <xf numFmtId="0" fontId="10" fillId="2" borderId="24" xfId="0" applyFont="1" applyFill="1" applyBorder="1" applyAlignment="1">
      <alignment horizontal="left" vertical="top" wrapText="1"/>
    </xf>
    <xf numFmtId="0" fontId="28" fillId="2" borderId="24" xfId="0" applyFont="1" applyFill="1" applyBorder="1" applyAlignment="1">
      <alignment horizontal="left" vertical="top" wrapText="1"/>
    </xf>
    <xf numFmtId="0" fontId="10" fillId="2" borderId="24" xfId="0" applyFont="1" applyFill="1" applyBorder="1" applyAlignment="1">
      <alignment horizontal="left" vertical="center" wrapText="1"/>
    </xf>
    <xf numFmtId="0" fontId="10" fillId="0" borderId="7" xfId="0" applyFont="1" applyBorder="1"/>
    <xf numFmtId="0" fontId="10" fillId="0" borderId="24" xfId="0" applyFont="1" applyBorder="1"/>
    <xf numFmtId="0" fontId="0" fillId="0" borderId="1" xfId="0" applyBorder="1"/>
    <xf numFmtId="0" fontId="10" fillId="0" borderId="25" xfId="0" applyFont="1" applyBorder="1"/>
    <xf numFmtId="0" fontId="30" fillId="2" borderId="7" xfId="0" applyFont="1" applyFill="1" applyBorder="1" applyAlignment="1">
      <alignment vertical="center" wrapText="1"/>
    </xf>
    <xf numFmtId="0" fontId="7" fillId="0" borderId="31" xfId="0" applyFont="1" applyBorder="1" applyAlignment="1">
      <alignment horizontal="center" vertical="center"/>
    </xf>
    <xf numFmtId="165" fontId="0" fillId="0" borderId="31" xfId="0" applyNumberFormat="1" applyBorder="1" applyAlignment="1">
      <alignment horizontal="center" vertical="center"/>
    </xf>
    <xf numFmtId="165" fontId="35" fillId="0" borderId="28" xfId="0" applyNumberFormat="1" applyFont="1" applyBorder="1" applyAlignment="1">
      <alignment horizontal="center" vertical="center" wrapText="1"/>
    </xf>
    <xf numFmtId="165" fontId="16" fillId="0" borderId="28" xfId="0" applyNumberFormat="1" applyFont="1" applyBorder="1" applyAlignment="1">
      <alignment horizontal="center" vertical="center" wrapText="1"/>
    </xf>
    <xf numFmtId="165" fontId="35" fillId="0" borderId="31" xfId="0" applyNumberFormat="1" applyFont="1" applyBorder="1" applyAlignment="1">
      <alignment horizontal="center" vertical="center" wrapText="1"/>
    </xf>
    <xf numFmtId="165" fontId="16" fillId="0" borderId="47" xfId="0" applyNumberFormat="1" applyFont="1" applyBorder="1" applyAlignment="1">
      <alignment horizontal="center" vertical="center" wrapText="1"/>
    </xf>
    <xf numFmtId="0" fontId="30" fillId="0" borderId="47" xfId="0" applyFont="1" applyBorder="1" applyAlignment="1">
      <alignment horizontal="center" vertical="center" wrapText="1"/>
    </xf>
    <xf numFmtId="0" fontId="16" fillId="0" borderId="1" xfId="0" applyFont="1" applyBorder="1" applyAlignment="1">
      <alignment horizontal="left" wrapText="1"/>
    </xf>
    <xf numFmtId="0" fontId="35" fillId="0" borderId="36" xfId="0" applyFont="1" applyBorder="1" applyAlignment="1">
      <alignment vertical="top" wrapText="1"/>
    </xf>
    <xf numFmtId="0" fontId="35" fillId="0" borderId="17" xfId="0" applyFont="1" applyBorder="1" applyAlignment="1">
      <alignment vertical="top" wrapText="1"/>
    </xf>
    <xf numFmtId="0" fontId="33" fillId="0" borderId="0" xfId="0" applyFont="1"/>
    <xf numFmtId="0" fontId="35" fillId="0" borderId="0" xfId="0" applyFont="1" applyAlignment="1">
      <alignment wrapText="1"/>
    </xf>
    <xf numFmtId="165" fontId="0" fillId="0" borderId="31" xfId="0" applyNumberFormat="1" applyBorder="1" applyAlignment="1">
      <alignment horizontal="center" vertical="center" wrapText="1"/>
    </xf>
    <xf numFmtId="0" fontId="7" fillId="0" borderId="7" xfId="0" applyFont="1" applyBorder="1"/>
    <xf numFmtId="165" fontId="9" fillId="0" borderId="7" xfId="0" applyNumberFormat="1" applyFont="1" applyBorder="1"/>
    <xf numFmtId="165" fontId="9" fillId="0" borderId="0" xfId="0" applyNumberFormat="1" applyFont="1"/>
    <xf numFmtId="0" fontId="7" fillId="3" borderId="7" xfId="0" applyFont="1" applyFill="1" applyBorder="1" applyAlignment="1">
      <alignment horizontal="right"/>
    </xf>
    <xf numFmtId="165" fontId="27" fillId="3" borderId="7" xfId="0" applyNumberFormat="1" applyFont="1" applyFill="1" applyBorder="1"/>
    <xf numFmtId="0" fontId="43" fillId="0" borderId="0" xfId="0" applyFont="1"/>
    <xf numFmtId="0" fontId="48" fillId="2" borderId="7" xfId="0" applyFont="1" applyFill="1" applyBorder="1" applyAlignment="1">
      <alignment vertical="center" wrapText="1"/>
    </xf>
    <xf numFmtId="0" fontId="48" fillId="2" borderId="24" xfId="0" applyFont="1" applyFill="1" applyBorder="1" applyAlignment="1">
      <alignment horizontal="left" vertical="center" wrapText="1"/>
    </xf>
    <xf numFmtId="0" fontId="11" fillId="3" borderId="18" xfId="0" applyFont="1" applyFill="1" applyBorder="1" applyAlignment="1">
      <alignment wrapText="1"/>
    </xf>
    <xf numFmtId="0" fontId="11" fillId="3" borderId="18" xfId="0" applyFont="1" applyFill="1" applyBorder="1" applyAlignment="1">
      <alignment horizontal="left" vertical="top" wrapText="1"/>
    </xf>
    <xf numFmtId="0" fontId="49" fillId="3" borderId="18" xfId="0" applyFont="1" applyFill="1" applyBorder="1" applyAlignment="1">
      <alignment horizontal="left" vertical="top" wrapText="1"/>
    </xf>
    <xf numFmtId="0" fontId="14" fillId="0" borderId="1" xfId="0" applyFont="1" applyBorder="1" applyAlignment="1">
      <alignment vertical="center"/>
    </xf>
    <xf numFmtId="165" fontId="0" fillId="0" borderId="50" xfId="0" applyNumberFormat="1" applyBorder="1" applyAlignment="1">
      <alignment horizontal="center" vertical="center" wrapText="1"/>
    </xf>
    <xf numFmtId="0" fontId="0" fillId="0" borderId="32" xfId="0" applyBorder="1"/>
    <xf numFmtId="0" fontId="6" fillId="0" borderId="31" xfId="0" applyFont="1" applyBorder="1" applyAlignment="1">
      <alignment horizontal="left" vertical="top" wrapText="1"/>
    </xf>
    <xf numFmtId="0" fontId="6" fillId="3" borderId="31" xfId="0" applyFont="1" applyFill="1" applyBorder="1" applyAlignment="1">
      <alignment horizontal="left" vertical="top" wrapText="1"/>
    </xf>
    <xf numFmtId="0" fontId="49" fillId="3" borderId="18" xfId="0" applyFont="1" applyFill="1" applyBorder="1" applyAlignment="1">
      <alignment wrapText="1"/>
    </xf>
    <xf numFmtId="0" fontId="35" fillId="0" borderId="25" xfId="0" applyFont="1" applyBorder="1" applyAlignment="1">
      <alignment horizontal="left" wrapText="1"/>
    </xf>
    <xf numFmtId="165" fontId="35" fillId="0" borderId="50" xfId="0" applyNumberFormat="1" applyFont="1" applyBorder="1" applyAlignment="1">
      <alignment horizontal="center" vertical="center" wrapText="1"/>
    </xf>
    <xf numFmtId="0" fontId="53" fillId="3" borderId="28" xfId="0" applyFont="1" applyFill="1" applyBorder="1" applyAlignment="1">
      <alignment horizontal="left" vertical="top" wrapText="1"/>
    </xf>
    <xf numFmtId="0" fontId="0" fillId="0" borderId="38" xfId="0" applyBorder="1"/>
    <xf numFmtId="165" fontId="35" fillId="0" borderId="60" xfId="0" applyNumberFormat="1" applyFont="1" applyBorder="1" applyAlignment="1">
      <alignment horizontal="center" vertical="center" wrapText="1"/>
    </xf>
    <xf numFmtId="0" fontId="16" fillId="0" borderId="28" xfId="0" applyFont="1" applyBorder="1" applyAlignment="1">
      <alignment horizontal="left" vertical="top" wrapText="1"/>
    </xf>
    <xf numFmtId="0" fontId="52" fillId="0" borderId="38" xfId="0" applyFont="1" applyBorder="1" applyAlignment="1">
      <alignment horizontal="left" vertical="top" wrapText="1"/>
    </xf>
    <xf numFmtId="0" fontId="0" fillId="0" borderId="38" xfId="0" applyBorder="1" applyAlignment="1">
      <alignment horizontal="left" vertical="top"/>
    </xf>
    <xf numFmtId="165" fontId="35" fillId="0" borderId="46" xfId="0" applyNumberFormat="1" applyFont="1" applyBorder="1" applyAlignment="1">
      <alignment horizontal="center" vertical="center" wrapText="1"/>
    </xf>
    <xf numFmtId="0" fontId="35" fillId="0" borderId="5" xfId="0" applyFont="1" applyBorder="1" applyAlignment="1">
      <alignment wrapText="1"/>
    </xf>
    <xf numFmtId="0" fontId="16" fillId="0" borderId="34" xfId="0" applyFont="1" applyBorder="1" applyAlignment="1">
      <alignment vertical="top" wrapText="1"/>
    </xf>
    <xf numFmtId="0" fontId="16" fillId="0" borderId="4" xfId="0" applyFont="1" applyBorder="1" applyAlignment="1">
      <alignment vertical="top" wrapText="1"/>
    </xf>
    <xf numFmtId="0" fontId="16" fillId="0" borderId="37" xfId="0" applyFont="1" applyBorder="1" applyAlignment="1">
      <alignment vertical="top" wrapText="1"/>
    </xf>
    <xf numFmtId="0" fontId="16" fillId="0" borderId="41" xfId="0" applyFont="1" applyBorder="1" applyAlignment="1">
      <alignment vertical="top" wrapText="1"/>
    </xf>
    <xf numFmtId="0" fontId="30" fillId="0" borderId="4" xfId="0" applyFont="1" applyBorder="1" applyAlignment="1">
      <alignment wrapText="1"/>
    </xf>
    <xf numFmtId="0" fontId="16" fillId="0" borderId="39" xfId="0" applyFont="1" applyBorder="1" applyAlignment="1">
      <alignment vertical="top" wrapText="1"/>
    </xf>
    <xf numFmtId="0" fontId="51" fillId="0" borderId="32" xfId="0" applyFont="1" applyBorder="1" applyAlignment="1">
      <alignment horizontal="left" vertical="top" wrapText="1"/>
    </xf>
    <xf numFmtId="165" fontId="56" fillId="3" borderId="51" xfId="0" applyNumberFormat="1" applyFont="1" applyFill="1" applyBorder="1" applyAlignment="1">
      <alignment horizontal="center" vertical="center"/>
    </xf>
    <xf numFmtId="165" fontId="55" fillId="3" borderId="51" xfId="0" applyNumberFormat="1" applyFont="1" applyFill="1" applyBorder="1" applyAlignment="1">
      <alignment horizontal="center" vertical="center"/>
    </xf>
    <xf numFmtId="0" fontId="50" fillId="3" borderId="31" xfId="0" applyFont="1" applyFill="1" applyBorder="1" applyAlignment="1">
      <alignment horizontal="left" vertical="top"/>
    </xf>
    <xf numFmtId="0" fontId="0" fillId="0" borderId="32" xfId="0" applyBorder="1" applyAlignment="1">
      <alignment horizontal="left" vertical="top" wrapText="1"/>
    </xf>
    <xf numFmtId="0" fontId="20" fillId="2" borderId="25" xfId="0" applyFont="1" applyFill="1" applyBorder="1" applyAlignment="1">
      <alignment vertical="center"/>
    </xf>
    <xf numFmtId="0" fontId="22" fillId="2" borderId="25" xfId="0" applyFont="1" applyFill="1" applyBorder="1" applyAlignment="1">
      <alignment vertical="center" wrapText="1"/>
    </xf>
    <xf numFmtId="0" fontId="20" fillId="2" borderId="25" xfId="0" applyFont="1" applyFill="1" applyBorder="1" applyAlignment="1">
      <alignment vertical="center" wrapText="1"/>
    </xf>
    <xf numFmtId="165" fontId="10" fillId="0" borderId="50" xfId="0" applyNumberFormat="1" applyFont="1" applyBorder="1" applyAlignment="1">
      <alignment horizontal="center" vertical="center"/>
    </xf>
    <xf numFmtId="0" fontId="23" fillId="0" borderId="31" xfId="0" applyFont="1" applyBorder="1" applyAlignment="1">
      <alignment horizontal="left" vertical="top" wrapText="1"/>
    </xf>
    <xf numFmtId="165" fontId="10" fillId="0" borderId="31" xfId="0" applyNumberFormat="1" applyFont="1" applyBorder="1" applyAlignment="1">
      <alignment horizontal="center" vertical="center"/>
    </xf>
    <xf numFmtId="0" fontId="23" fillId="0" borderId="31" xfId="0" applyFont="1" applyBorder="1" applyAlignment="1">
      <alignment vertical="top" wrapText="1"/>
    </xf>
    <xf numFmtId="0" fontId="36" fillId="0" borderId="31" xfId="0" applyFont="1" applyBorder="1" applyAlignment="1">
      <alignment vertical="top" wrapText="1"/>
    </xf>
    <xf numFmtId="0" fontId="10" fillId="0" borderId="31" xfId="0" applyFont="1" applyBorder="1" applyAlignment="1">
      <alignment horizontal="center" vertical="center" wrapText="1"/>
    </xf>
    <xf numFmtId="165" fontId="10" fillId="0" borderId="31" xfId="0" applyNumberFormat="1" applyFont="1" applyBorder="1" applyAlignment="1">
      <alignment horizontal="center" vertical="center" wrapText="1"/>
    </xf>
    <xf numFmtId="165" fontId="10" fillId="0" borderId="50" xfId="0" applyNumberFormat="1" applyFont="1" applyBorder="1" applyAlignment="1">
      <alignment horizontal="center" vertical="center" wrapText="1"/>
    </xf>
    <xf numFmtId="0" fontId="23" fillId="0" borderId="25" xfId="0" applyFont="1" applyBorder="1" applyAlignment="1">
      <alignment wrapText="1"/>
    </xf>
    <xf numFmtId="0" fontId="36" fillId="0" borderId="25" xfId="0" applyFont="1" applyBorder="1" applyAlignment="1">
      <alignment wrapText="1"/>
    </xf>
    <xf numFmtId="0" fontId="36" fillId="0" borderId="25" xfId="0" applyFont="1" applyBorder="1" applyAlignment="1">
      <alignment horizontal="left" wrapText="1"/>
    </xf>
    <xf numFmtId="0" fontId="51" fillId="0" borderId="32" xfId="0" applyFont="1" applyBorder="1" applyAlignment="1">
      <alignment wrapText="1"/>
    </xf>
    <xf numFmtId="0" fontId="12" fillId="0" borderId="1" xfId="0" applyFont="1" applyBorder="1"/>
    <xf numFmtId="0" fontId="48" fillId="2" borderId="25" xfId="0" applyFont="1" applyFill="1" applyBorder="1" applyAlignment="1">
      <alignment vertical="center" wrapText="1"/>
    </xf>
    <xf numFmtId="0" fontId="57" fillId="3" borderId="31" xfId="0" applyFont="1" applyFill="1" applyBorder="1" applyAlignment="1">
      <alignment horizontal="left" vertical="top" wrapText="1"/>
    </xf>
    <xf numFmtId="0" fontId="11" fillId="0" borderId="37" xfId="0" applyFont="1" applyBorder="1" applyAlignment="1">
      <alignment horizontal="left" wrapText="1"/>
    </xf>
    <xf numFmtId="0" fontId="11" fillId="0" borderId="4" xfId="0" applyFont="1" applyBorder="1" applyAlignment="1">
      <alignment horizontal="left" wrapText="1"/>
    </xf>
    <xf numFmtId="0" fontId="37" fillId="0" borderId="31" xfId="0" applyFont="1" applyBorder="1" applyAlignment="1">
      <alignment horizontal="left" vertical="top" wrapText="1"/>
    </xf>
    <xf numFmtId="0" fontId="11" fillId="2" borderId="25" xfId="0" applyFont="1" applyFill="1" applyBorder="1" applyAlignment="1">
      <alignment vertical="center" wrapText="1"/>
    </xf>
    <xf numFmtId="0" fontId="11" fillId="2" borderId="24" xfId="0" applyFont="1" applyFill="1" applyBorder="1" applyAlignment="1">
      <alignment horizontal="left" vertical="center" wrapText="1"/>
    </xf>
    <xf numFmtId="0" fontId="11" fillId="0" borderId="3" xfId="0" applyFont="1" applyBorder="1" applyAlignment="1">
      <alignment wrapText="1"/>
    </xf>
    <xf numFmtId="0" fontId="8" fillId="3" borderId="18" xfId="0" applyFont="1" applyFill="1" applyBorder="1" applyAlignment="1">
      <alignment wrapText="1"/>
    </xf>
    <xf numFmtId="0" fontId="0" fillId="0" borderId="7" xfId="0" applyBorder="1" applyAlignment="1">
      <alignment wrapText="1"/>
    </xf>
    <xf numFmtId="0" fontId="0" fillId="0" borderId="25" xfId="0" applyBorder="1" applyAlignment="1">
      <alignment wrapText="1"/>
    </xf>
    <xf numFmtId="165" fontId="0" fillId="3" borderId="64" xfId="0" applyNumberFormat="1" applyFill="1" applyBorder="1"/>
    <xf numFmtId="0" fontId="3" fillId="0" borderId="7" xfId="0" applyFont="1" applyBorder="1"/>
    <xf numFmtId="0" fontId="27" fillId="0" borderId="65" xfId="0" applyFont="1" applyBorder="1" applyAlignment="1">
      <alignment horizontal="left" vertical="top" wrapText="1"/>
    </xf>
    <xf numFmtId="0" fontId="27" fillId="0" borderId="29" xfId="0" applyFont="1" applyBorder="1" applyAlignment="1">
      <alignment horizontal="left" vertical="top" wrapText="1"/>
    </xf>
    <xf numFmtId="0" fontId="2" fillId="0" borderId="0" xfId="0" applyFont="1"/>
    <xf numFmtId="0" fontId="43" fillId="2" borderId="18" xfId="0" applyFont="1" applyFill="1" applyBorder="1" applyAlignment="1">
      <alignment vertical="center" wrapText="1"/>
    </xf>
    <xf numFmtId="0" fontId="28" fillId="0" borderId="29" xfId="0" applyFont="1" applyBorder="1" applyAlignment="1">
      <alignment horizontal="center" vertical="center"/>
    </xf>
    <xf numFmtId="0" fontId="0" fillId="0" borderId="29" xfId="0" applyBorder="1" applyAlignment="1">
      <alignment horizontal="center" vertical="center"/>
    </xf>
    <xf numFmtId="165" fontId="0" fillId="0" borderId="29" xfId="0" applyNumberFormat="1" applyBorder="1" applyAlignment="1">
      <alignment horizontal="center" vertical="center"/>
    </xf>
    <xf numFmtId="165" fontId="0" fillId="0" borderId="59" xfId="0" applyNumberFormat="1" applyBorder="1" applyAlignment="1">
      <alignment horizontal="center" vertical="center"/>
    </xf>
    <xf numFmtId="0" fontId="0" fillId="0" borderId="7" xfId="0" applyBorder="1" applyAlignment="1">
      <alignment vertical="center" wrapText="1"/>
    </xf>
    <xf numFmtId="0" fontId="2" fillId="0" borderId="7" xfId="0" applyFont="1" applyBorder="1" applyAlignment="1">
      <alignment vertical="center" wrapText="1"/>
    </xf>
    <xf numFmtId="16" fontId="2" fillId="0" borderId="7" xfId="0" applyNumberFormat="1" applyFont="1" applyBorder="1" applyAlignment="1">
      <alignment vertical="center" wrapText="1"/>
    </xf>
    <xf numFmtId="0" fontId="2" fillId="0" borderId="7" xfId="0" applyFont="1" applyBorder="1" applyAlignment="1">
      <alignment horizontal="left" vertical="center" wrapText="1"/>
    </xf>
    <xf numFmtId="0" fontId="0" fillId="0" borderId="24" xfId="0" applyBorder="1" applyAlignment="1">
      <alignment vertical="center" wrapText="1"/>
    </xf>
    <xf numFmtId="0" fontId="51" fillId="0" borderId="67" xfId="0" applyFont="1" applyBorder="1" applyAlignment="1">
      <alignment vertical="top" wrapText="1"/>
    </xf>
    <xf numFmtId="0" fontId="51" fillId="0" borderId="22" xfId="0" applyFont="1" applyBorder="1" applyAlignment="1">
      <alignment vertical="top" wrapText="1"/>
    </xf>
    <xf numFmtId="0" fontId="51" fillId="0" borderId="23" xfId="0" applyFont="1" applyBorder="1" applyAlignment="1">
      <alignment vertical="top" wrapText="1"/>
    </xf>
    <xf numFmtId="0" fontId="2" fillId="0" borderId="18" xfId="0" applyFont="1" applyBorder="1"/>
    <xf numFmtId="0" fontId="50" fillId="3" borderId="49" xfId="0" applyFont="1" applyFill="1" applyBorder="1" applyAlignment="1">
      <alignment horizontal="left" vertical="top" wrapText="1"/>
    </xf>
    <xf numFmtId="0" fontId="27" fillId="0" borderId="30" xfId="0" applyFont="1" applyBorder="1" applyAlignment="1">
      <alignment horizontal="center" vertical="top" wrapText="1"/>
    </xf>
    <xf numFmtId="0" fontId="27" fillId="0" borderId="31" xfId="0" applyFont="1" applyBorder="1" applyAlignment="1">
      <alignment horizontal="center" vertical="top" wrapText="1"/>
    </xf>
    <xf numFmtId="0" fontId="2" fillId="0" borderId="31" xfId="0" applyFont="1" applyBorder="1" applyAlignment="1">
      <alignment horizontal="center" vertical="center" wrapText="1"/>
    </xf>
    <xf numFmtId="165" fontId="11" fillId="0" borderId="50" xfId="0" applyNumberFormat="1" applyFont="1" applyBorder="1" applyAlignment="1">
      <alignment horizontal="center" vertical="center"/>
    </xf>
    <xf numFmtId="0" fontId="2" fillId="0" borderId="31" xfId="0" applyFont="1" applyBorder="1" applyAlignment="1">
      <alignment horizontal="left" vertical="top" wrapText="1"/>
    </xf>
    <xf numFmtId="0" fontId="51" fillId="0" borderId="32" xfId="0" applyFont="1" applyBorder="1" applyAlignment="1">
      <alignment vertical="top" wrapText="1"/>
    </xf>
    <xf numFmtId="49" fontId="0" fillId="0" borderId="7" xfId="0" applyNumberFormat="1" applyBorder="1"/>
    <xf numFmtId="49" fontId="0" fillId="0" borderId="56" xfId="0" applyNumberFormat="1" applyBorder="1"/>
    <xf numFmtId="49" fontId="0" fillId="0" borderId="56" xfId="0" applyNumberFormat="1" applyBorder="1" applyAlignment="1">
      <alignment wrapText="1"/>
    </xf>
    <xf numFmtId="49" fontId="0" fillId="0" borderId="0" xfId="0" applyNumberFormat="1"/>
    <xf numFmtId="49" fontId="2" fillId="0" borderId="56" xfId="0" applyNumberFormat="1" applyFont="1" applyBorder="1"/>
    <xf numFmtId="49" fontId="2" fillId="0" borderId="56" xfId="0" applyNumberFormat="1" applyFont="1" applyBorder="1" applyAlignment="1">
      <alignment wrapText="1"/>
    </xf>
    <xf numFmtId="0" fontId="0" fillId="0" borderId="18" xfId="0" applyBorder="1" applyAlignment="1">
      <alignment vertical="center"/>
    </xf>
    <xf numFmtId="0" fontId="2" fillId="0" borderId="59" xfId="0" applyFont="1" applyBorder="1" applyAlignment="1">
      <alignment horizontal="left" vertical="top" wrapText="1"/>
    </xf>
    <xf numFmtId="0" fontId="46" fillId="0" borderId="52" xfId="0" applyFont="1" applyBorder="1" applyAlignment="1">
      <alignment horizontal="center" vertical="top" wrapText="1"/>
    </xf>
    <xf numFmtId="0" fontId="46" fillId="0" borderId="1" xfId="0" applyFont="1" applyBorder="1" applyAlignment="1">
      <alignment horizontal="center" vertical="top" wrapText="1"/>
    </xf>
    <xf numFmtId="0" fontId="44" fillId="0" borderId="53" xfId="1" applyFont="1" applyBorder="1" applyAlignment="1">
      <alignment horizontal="center" vertical="top" wrapText="1"/>
    </xf>
    <xf numFmtId="0" fontId="44" fillId="0" borderId="1" xfId="1" applyFont="1" applyAlignment="1">
      <alignment horizontal="center" vertical="top" wrapText="1"/>
    </xf>
    <xf numFmtId="0" fontId="47" fillId="0" borderId="52" xfId="0" applyFont="1" applyBorder="1" applyAlignment="1">
      <alignment horizontal="center" vertical="top" wrapText="1"/>
    </xf>
    <xf numFmtId="0" fontId="47" fillId="0" borderId="1" xfId="0" applyFont="1" applyBorder="1" applyAlignment="1">
      <alignment horizontal="center" vertical="top" wrapText="1"/>
    </xf>
    <xf numFmtId="0" fontId="55" fillId="3" borderId="16" xfId="0" applyFont="1" applyFill="1" applyBorder="1" applyAlignment="1">
      <alignment horizontal="center" vertical="center"/>
    </xf>
    <xf numFmtId="0" fontId="55" fillId="3" borderId="17" xfId="0" applyFont="1" applyFill="1" applyBorder="1" applyAlignment="1">
      <alignment horizontal="center" vertical="center"/>
    </xf>
    <xf numFmtId="0" fontId="55" fillId="3" borderId="51" xfId="0" applyFont="1" applyFill="1" applyBorder="1" applyAlignment="1">
      <alignment horizontal="center" vertical="center"/>
    </xf>
    <xf numFmtId="165" fontId="0" fillId="0" borderId="55" xfId="0" applyNumberFormat="1" applyBorder="1" applyAlignment="1">
      <alignment horizontal="center" vertical="center" wrapText="1"/>
    </xf>
    <xf numFmtId="165" fontId="0" fillId="0" borderId="56" xfId="0" applyNumberFormat="1" applyBorder="1" applyAlignment="1">
      <alignment horizontal="center" vertical="center" wrapText="1"/>
    </xf>
    <xf numFmtId="165" fontId="0" fillId="0" borderId="57" xfId="0" applyNumberFormat="1" applyBorder="1" applyAlignment="1">
      <alignment horizontal="center" vertical="center" wrapText="1"/>
    </xf>
    <xf numFmtId="0" fontId="8" fillId="0" borderId="8" xfId="0" applyFont="1" applyBorder="1" applyAlignment="1">
      <alignment horizontal="left" vertical="top" wrapText="1"/>
    </xf>
    <xf numFmtId="0" fontId="0" fillId="0" borderId="10" xfId="0" applyBorder="1" applyAlignment="1">
      <alignment horizontal="left" vertical="top" wrapText="1"/>
    </xf>
    <xf numFmtId="0" fontId="0" fillId="0" borderId="26" xfId="0" applyBorder="1" applyAlignment="1">
      <alignment horizontal="left" vertical="top" wrapText="1"/>
    </xf>
    <xf numFmtId="0" fontId="27" fillId="0" borderId="24" xfId="0" applyFont="1" applyBorder="1" applyAlignment="1">
      <alignment horizontal="left" vertical="top" wrapText="1"/>
    </xf>
    <xf numFmtId="0" fontId="27" fillId="0" borderId="7" xfId="0" applyFont="1" applyBorder="1" applyAlignment="1">
      <alignment horizontal="left" vertical="top" wrapText="1"/>
    </xf>
    <xf numFmtId="0" fontId="27" fillId="0" borderId="18" xfId="0" applyFont="1" applyBorder="1" applyAlignment="1">
      <alignment horizontal="left" vertical="top" wrapText="1"/>
    </xf>
    <xf numFmtId="0" fontId="8" fillId="0" borderId="24" xfId="0" applyFont="1"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165" fontId="0" fillId="0" borderId="24" xfId="0" applyNumberFormat="1" applyBorder="1" applyAlignment="1">
      <alignment horizontal="center" vertical="center" wrapText="1"/>
    </xf>
    <xf numFmtId="165" fontId="0" fillId="0" borderId="7" xfId="0" applyNumberFormat="1" applyBorder="1" applyAlignment="1">
      <alignment horizontal="center" vertical="center" wrapText="1"/>
    </xf>
    <xf numFmtId="165" fontId="0" fillId="0" borderId="18" xfId="0" applyNumberFormat="1" applyBorder="1" applyAlignment="1">
      <alignment horizontal="center" vertical="center" wrapText="1"/>
    </xf>
    <xf numFmtId="0" fontId="8" fillId="0" borderId="8" xfId="0" applyFont="1" applyBorder="1" applyAlignment="1">
      <alignment horizontal="left" vertical="top"/>
    </xf>
    <xf numFmtId="0" fontId="0" fillId="0" borderId="10" xfId="0" applyBorder="1" applyAlignment="1">
      <alignment horizontal="left" vertical="top"/>
    </xf>
    <xf numFmtId="0" fontId="0" fillId="0" borderId="26" xfId="0" applyBorder="1" applyAlignment="1">
      <alignment horizontal="left" vertical="top"/>
    </xf>
    <xf numFmtId="0" fontId="27" fillId="0" borderId="24" xfId="0" applyFont="1" applyBorder="1" applyAlignment="1">
      <alignment horizontal="left" vertical="top"/>
    </xf>
    <xf numFmtId="0" fontId="27" fillId="0" borderId="7" xfId="0" applyFont="1" applyBorder="1" applyAlignment="1">
      <alignment horizontal="left" vertical="top"/>
    </xf>
    <xf numFmtId="0" fontId="27" fillId="0" borderId="18" xfId="0" applyFont="1" applyBorder="1" applyAlignment="1">
      <alignment horizontal="left" vertical="top"/>
    </xf>
    <xf numFmtId="0" fontId="8" fillId="0" borderId="24" xfId="0" applyFont="1"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165" fontId="0" fillId="0" borderId="24" xfId="0" applyNumberFormat="1" applyBorder="1" applyAlignment="1">
      <alignment horizontal="center" vertical="center"/>
    </xf>
    <xf numFmtId="165" fontId="0" fillId="0" borderId="7" xfId="0" applyNumberFormat="1" applyBorder="1" applyAlignment="1">
      <alignment horizontal="center" vertical="center"/>
    </xf>
    <xf numFmtId="165" fontId="0" fillId="0" borderId="18" xfId="0" applyNumberFormat="1" applyBorder="1" applyAlignment="1">
      <alignment horizontal="center" vertical="center"/>
    </xf>
    <xf numFmtId="0" fontId="8" fillId="0" borderId="8" xfId="0" applyFont="1" applyBorder="1" applyAlignment="1">
      <alignment horizontal="center" vertical="top"/>
    </xf>
    <xf numFmtId="0" fontId="8" fillId="0" borderId="10" xfId="0" applyFont="1" applyBorder="1" applyAlignment="1">
      <alignment horizontal="center" vertical="top"/>
    </xf>
    <xf numFmtId="0" fontId="8" fillId="0" borderId="26" xfId="0" applyFont="1" applyBorder="1" applyAlignment="1">
      <alignment horizontal="center" vertical="top"/>
    </xf>
    <xf numFmtId="0" fontId="27" fillId="0" borderId="24" xfId="0" applyFont="1" applyBorder="1" applyAlignment="1">
      <alignment horizontal="center" vertical="top"/>
    </xf>
    <xf numFmtId="0" fontId="27" fillId="0" borderId="7" xfId="0" applyFont="1" applyBorder="1" applyAlignment="1">
      <alignment horizontal="center" vertical="top"/>
    </xf>
    <xf numFmtId="0" fontId="27" fillId="0" borderId="18" xfId="0" applyFont="1" applyBorder="1" applyAlignment="1">
      <alignment horizontal="center" vertical="top"/>
    </xf>
    <xf numFmtId="0" fontId="8" fillId="0" borderId="10" xfId="0" applyFont="1" applyBorder="1" applyAlignment="1">
      <alignment horizontal="left" vertical="top"/>
    </xf>
    <xf numFmtId="0" fontId="8" fillId="0" borderId="26" xfId="0" applyFont="1" applyBorder="1" applyAlignment="1">
      <alignment horizontal="left" vertical="top"/>
    </xf>
    <xf numFmtId="165" fontId="0" fillId="0" borderId="60" xfId="0" applyNumberFormat="1" applyBorder="1" applyAlignment="1">
      <alignment horizontal="center" vertical="center"/>
    </xf>
    <xf numFmtId="165" fontId="0" fillId="0" borderId="53" xfId="0" applyNumberFormat="1" applyBorder="1" applyAlignment="1">
      <alignment horizontal="center" vertical="center"/>
    </xf>
    <xf numFmtId="165" fontId="0" fillId="0" borderId="55" xfId="0" applyNumberFormat="1" applyBorder="1" applyAlignment="1">
      <alignment horizontal="center" vertical="center"/>
    </xf>
    <xf numFmtId="165" fontId="0" fillId="0" borderId="56" xfId="0" applyNumberFormat="1" applyBorder="1" applyAlignment="1">
      <alignment horizontal="center" vertical="center"/>
    </xf>
    <xf numFmtId="165" fontId="0" fillId="0" borderId="57" xfId="0" applyNumberFormat="1" applyBorder="1" applyAlignment="1">
      <alignment horizontal="center" vertical="center"/>
    </xf>
    <xf numFmtId="0" fontId="10" fillId="2" borderId="24" xfId="0" applyFont="1" applyFill="1" applyBorder="1" applyAlignment="1">
      <alignment vertical="center" wrapText="1"/>
    </xf>
    <xf numFmtId="0" fontId="11" fillId="0" borderId="7" xfId="0" applyFont="1" applyBorder="1" applyAlignment="1">
      <alignment wrapText="1"/>
    </xf>
    <xf numFmtId="0" fontId="10" fillId="2" borderId="7" xfId="0" applyFont="1" applyFill="1" applyBorder="1" applyAlignment="1">
      <alignment horizontal="left" vertical="center" wrapText="1"/>
    </xf>
    <xf numFmtId="0" fontId="11" fillId="0" borderId="7" xfId="0" applyFont="1" applyBorder="1" applyAlignment="1">
      <alignment horizontal="left"/>
    </xf>
    <xf numFmtId="0" fontId="10" fillId="2" borderId="7" xfId="0" applyFont="1" applyFill="1" applyBorder="1" applyAlignment="1">
      <alignment vertical="center" wrapText="1"/>
    </xf>
    <xf numFmtId="0" fontId="11" fillId="0" borderId="7" xfId="0" applyFont="1" applyBorder="1"/>
    <xf numFmtId="0" fontId="0" fillId="0" borderId="54" xfId="0" applyBorder="1" applyAlignment="1">
      <alignment horizontal="center"/>
    </xf>
    <xf numFmtId="0" fontId="44" fillId="0" borderId="1" xfId="1" applyFont="1" applyAlignment="1">
      <alignment horizontal="left" vertical="top" wrapText="1"/>
    </xf>
    <xf numFmtId="0" fontId="28" fillId="3" borderId="18" xfId="0" applyFont="1" applyFill="1" applyBorder="1" applyAlignment="1">
      <alignment horizontal="center" wrapText="1"/>
    </xf>
    <xf numFmtId="0" fontId="6" fillId="0" borderId="24" xfId="0" applyFont="1" applyBorder="1" applyAlignment="1">
      <alignment horizontal="left" vertical="top" wrapText="1"/>
    </xf>
    <xf numFmtId="0" fontId="0" fillId="0" borderId="7" xfId="0" applyBorder="1" applyAlignment="1">
      <alignment horizontal="left" vertical="top"/>
    </xf>
    <xf numFmtId="0" fontId="0" fillId="0" borderId="18" xfId="0" applyBorder="1" applyAlignment="1">
      <alignment horizontal="left" vertical="top"/>
    </xf>
    <xf numFmtId="0" fontId="51" fillId="0" borderId="9" xfId="0" applyFont="1"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5" fillId="0" borderId="24" xfId="0" applyFont="1" applyBorder="1" applyAlignment="1">
      <alignment horizontal="left" vertical="top" wrapText="1"/>
    </xf>
    <xf numFmtId="0" fontId="51" fillId="0" borderId="11" xfId="0" applyFont="1" applyBorder="1" applyAlignment="1">
      <alignment horizontal="left" vertical="top" wrapText="1"/>
    </xf>
    <xf numFmtId="0" fontId="51" fillId="0" borderId="21" xfId="0" applyFont="1" applyBorder="1" applyAlignment="1">
      <alignment horizontal="left" vertical="top" wrapText="1"/>
    </xf>
    <xf numFmtId="0" fontId="50" fillId="0" borderId="24" xfId="0" applyFont="1" applyBorder="1" applyAlignment="1">
      <alignment horizontal="left" vertical="top" wrapText="1"/>
    </xf>
    <xf numFmtId="0" fontId="50" fillId="0" borderId="7" xfId="0" applyFont="1" applyBorder="1" applyAlignment="1">
      <alignment horizontal="left" vertical="top" wrapText="1"/>
    </xf>
    <xf numFmtId="0" fontId="50" fillId="0" borderId="18" xfId="0" applyFont="1"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horizontal="left" vertical="top" wrapText="1"/>
    </xf>
    <xf numFmtId="165" fontId="35" fillId="0" borderId="61" xfId="0" applyNumberFormat="1" applyFont="1" applyBorder="1" applyAlignment="1">
      <alignment horizontal="center" vertical="center" wrapText="1"/>
    </xf>
    <xf numFmtId="165" fontId="35" fillId="0" borderId="52" xfId="0" applyNumberFormat="1" applyFont="1" applyBorder="1" applyAlignment="1">
      <alignment horizontal="center" vertical="center" wrapText="1"/>
    </xf>
    <xf numFmtId="165" fontId="35" fillId="0" borderId="62" xfId="0" applyNumberFormat="1" applyFont="1" applyBorder="1" applyAlignment="1">
      <alignment horizontal="center" vertical="center" wrapText="1"/>
    </xf>
    <xf numFmtId="0" fontId="31" fillId="0" borderId="39" xfId="0" applyFont="1" applyBorder="1" applyAlignment="1">
      <alignment horizontal="left" vertical="top" wrapText="1"/>
    </xf>
    <xf numFmtId="0" fontId="31" fillId="0" borderId="6" xfId="0" applyFont="1" applyBorder="1" applyAlignment="1">
      <alignment horizontal="left" vertical="top" wrapText="1"/>
    </xf>
    <xf numFmtId="0" fontId="31" fillId="0" borderId="37" xfId="0" applyFont="1" applyBorder="1" applyAlignment="1">
      <alignment horizontal="left" vertical="top" wrapText="1"/>
    </xf>
    <xf numFmtId="0" fontId="31" fillId="0" borderId="42" xfId="0" applyFont="1" applyBorder="1" applyAlignment="1">
      <alignment horizontal="left" vertical="top" wrapText="1"/>
    </xf>
    <xf numFmtId="0" fontId="31" fillId="0" borderId="43" xfId="0" applyFont="1" applyBorder="1" applyAlignment="1">
      <alignment horizontal="left" vertical="top" wrapText="1"/>
    </xf>
    <xf numFmtId="0" fontId="31" fillId="0" borderId="44" xfId="0" applyFont="1" applyBorder="1" applyAlignment="1">
      <alignment horizontal="left" vertical="top" wrapText="1"/>
    </xf>
    <xf numFmtId="0" fontId="30" fillId="0" borderId="3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165" fontId="16" fillId="0" borderId="35" xfId="0" applyNumberFormat="1" applyFont="1" applyBorder="1" applyAlignment="1">
      <alignment horizontal="center" vertical="center" wrapText="1"/>
    </xf>
    <xf numFmtId="165" fontId="16" fillId="0" borderId="5" xfId="0" applyNumberFormat="1" applyFont="1" applyBorder="1" applyAlignment="1">
      <alignment horizontal="center" vertical="center" wrapText="1"/>
    </xf>
    <xf numFmtId="165" fontId="16" fillId="0" borderId="36"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36" xfId="0" applyFont="1" applyBorder="1" applyAlignment="1">
      <alignment horizontal="center" vertical="center" wrapText="1"/>
    </xf>
    <xf numFmtId="165" fontId="30" fillId="0" borderId="5" xfId="0" applyNumberFormat="1" applyFont="1" applyBorder="1" applyAlignment="1">
      <alignment horizontal="center" vertical="center" wrapText="1"/>
    </xf>
    <xf numFmtId="165" fontId="30" fillId="0" borderId="36" xfId="0" applyNumberFormat="1" applyFont="1" applyBorder="1" applyAlignment="1">
      <alignment horizontal="center" vertical="center" wrapText="1"/>
    </xf>
    <xf numFmtId="0" fontId="34" fillId="0" borderId="39" xfId="0" applyFont="1" applyBorder="1" applyAlignment="1">
      <alignment horizontal="left" vertical="top" wrapText="1"/>
    </xf>
    <xf numFmtId="0" fontId="34" fillId="0" borderId="6" xfId="0" applyFont="1" applyBorder="1" applyAlignment="1">
      <alignment horizontal="left" vertical="top" wrapText="1"/>
    </xf>
    <xf numFmtId="0" fontId="34" fillId="0" borderId="37" xfId="0" applyFont="1" applyBorder="1" applyAlignment="1">
      <alignment horizontal="left" vertical="top" wrapText="1"/>
    </xf>
    <xf numFmtId="0" fontId="39" fillId="0" borderId="8" xfId="0" applyFont="1" applyBorder="1" applyAlignment="1">
      <alignment horizontal="left" vertical="top"/>
    </xf>
    <xf numFmtId="0" fontId="39" fillId="0" borderId="10" xfId="0" applyFont="1" applyBorder="1" applyAlignment="1">
      <alignment horizontal="left" vertical="top"/>
    </xf>
    <xf numFmtId="0" fontId="39" fillId="0" borderId="12" xfId="0" applyFont="1" applyBorder="1" applyAlignment="1">
      <alignment horizontal="left" vertical="top"/>
    </xf>
    <xf numFmtId="0" fontId="35" fillId="0" borderId="35"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36" xfId="0" applyFont="1" applyBorder="1" applyAlignment="1">
      <alignment horizontal="center" vertical="center" wrapText="1"/>
    </xf>
    <xf numFmtId="165" fontId="35" fillId="0" borderId="35" xfId="0" applyNumberFormat="1" applyFont="1" applyBorder="1" applyAlignment="1">
      <alignment horizontal="center" vertical="center" wrapText="1"/>
    </xf>
    <xf numFmtId="165" fontId="35" fillId="0" borderId="5" xfId="0" applyNumberFormat="1" applyFont="1" applyBorder="1" applyAlignment="1">
      <alignment horizontal="center" vertical="center" wrapText="1"/>
    </xf>
    <xf numFmtId="165" fontId="35" fillId="0" borderId="36" xfId="0" applyNumberFormat="1" applyFont="1" applyBorder="1" applyAlignment="1">
      <alignment horizontal="center" vertical="center" wrapText="1"/>
    </xf>
    <xf numFmtId="0" fontId="16" fillId="0" borderId="35" xfId="0" applyFont="1" applyBorder="1" applyAlignment="1">
      <alignment horizontal="left" vertical="top" wrapText="1"/>
    </xf>
    <xf numFmtId="0" fontId="11" fillId="0" borderId="5" xfId="0" applyFont="1" applyBorder="1" applyAlignment="1">
      <alignment vertical="top"/>
    </xf>
    <xf numFmtId="165" fontId="30" fillId="0" borderId="35" xfId="0" applyNumberFormat="1" applyFont="1" applyBorder="1" applyAlignment="1">
      <alignment horizontal="center" vertical="center" wrapText="1"/>
    </xf>
    <xf numFmtId="17" fontId="8" fillId="0" borderId="14" xfId="0" applyNumberFormat="1" applyFont="1" applyBorder="1" applyAlignment="1">
      <alignment horizontal="left" vertical="top"/>
    </xf>
    <xf numFmtId="0" fontId="0" fillId="0" borderId="16" xfId="0" applyBorder="1" applyAlignment="1">
      <alignment horizontal="left" vertical="top"/>
    </xf>
    <xf numFmtId="0" fontId="8" fillId="0" borderId="14" xfId="0" applyFont="1" applyBorder="1" applyAlignment="1">
      <alignment horizontal="left" vertical="top"/>
    </xf>
    <xf numFmtId="0" fontId="0" fillId="0" borderId="15" xfId="0" applyBorder="1" applyAlignment="1">
      <alignment horizontal="left" vertical="top"/>
    </xf>
    <xf numFmtId="0" fontId="8" fillId="0" borderId="15"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25" xfId="0" applyFont="1" applyBorder="1" applyAlignment="1">
      <alignment horizontal="left" vertical="top" wrapText="1"/>
    </xf>
    <xf numFmtId="0" fontId="30" fillId="0" borderId="42" xfId="0" applyFont="1" applyBorder="1" applyAlignment="1">
      <alignment horizontal="left" vertical="top" wrapText="1"/>
    </xf>
    <xf numFmtId="0" fontId="16" fillId="0" borderId="43" xfId="0" applyFont="1" applyBorder="1" applyAlignment="1">
      <alignment horizontal="left" vertical="top" wrapText="1"/>
    </xf>
    <xf numFmtId="0" fontId="31" fillId="0" borderId="19" xfId="0" applyFont="1" applyBorder="1" applyAlignment="1">
      <alignment horizontal="left" vertical="top" wrapText="1"/>
    </xf>
    <xf numFmtId="0" fontId="31" fillId="0" borderId="7" xfId="0" applyFont="1" applyBorder="1" applyAlignment="1">
      <alignment horizontal="left" vertical="top" wrapText="1"/>
    </xf>
    <xf numFmtId="0" fontId="31" fillId="0" borderId="25" xfId="0" applyFont="1" applyBorder="1" applyAlignment="1">
      <alignment horizontal="left" vertical="top" wrapText="1"/>
    </xf>
    <xf numFmtId="0" fontId="30" fillId="0" borderId="43" xfId="0" applyFont="1" applyBorder="1" applyAlignment="1">
      <alignment horizontal="left" vertical="top" wrapText="1"/>
    </xf>
    <xf numFmtId="0" fontId="16" fillId="0" borderId="44" xfId="0" applyFont="1" applyBorder="1" applyAlignment="1">
      <alignment horizontal="left" vertical="top" wrapText="1"/>
    </xf>
    <xf numFmtId="0" fontId="0" fillId="0" borderId="12" xfId="0" applyBorder="1" applyAlignment="1">
      <alignment horizontal="left" vertical="top"/>
    </xf>
    <xf numFmtId="0" fontId="31" fillId="0" borderId="24" xfId="0" applyFont="1" applyBorder="1" applyAlignment="1">
      <alignment horizontal="left" vertical="top" wrapText="1"/>
    </xf>
    <xf numFmtId="165" fontId="35" fillId="0" borderId="55" xfId="0" applyNumberFormat="1" applyFont="1" applyBorder="1" applyAlignment="1">
      <alignment horizontal="center" vertical="center" wrapText="1"/>
    </xf>
    <xf numFmtId="165" fontId="35" fillId="0" borderId="58" xfId="0" applyNumberFormat="1" applyFont="1" applyBorder="1" applyAlignment="1">
      <alignment horizontal="center" vertical="center" wrapText="1"/>
    </xf>
    <xf numFmtId="0" fontId="30" fillId="0" borderId="2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4" xfId="0" applyFont="1" applyBorder="1" applyAlignment="1">
      <alignment horizontal="center" vertical="center" wrapText="1"/>
    </xf>
    <xf numFmtId="165" fontId="16" fillId="0" borderId="24" xfId="0" applyNumberFormat="1" applyFont="1" applyBorder="1" applyAlignment="1">
      <alignment horizontal="center" vertical="center" wrapText="1"/>
    </xf>
    <xf numFmtId="165" fontId="16" fillId="0" borderId="7" xfId="0" applyNumberFormat="1" applyFont="1" applyBorder="1" applyAlignment="1">
      <alignment horizontal="center" vertical="center" wrapText="1"/>
    </xf>
    <xf numFmtId="165" fontId="16" fillId="0" borderId="25" xfId="0" applyNumberFormat="1" applyFont="1" applyBorder="1" applyAlignment="1">
      <alignment horizontal="center" vertical="center" wrapText="1"/>
    </xf>
    <xf numFmtId="165" fontId="35" fillId="0" borderId="56" xfId="0" applyNumberFormat="1" applyFont="1" applyBorder="1" applyAlignment="1">
      <alignment horizontal="center" vertical="center" wrapText="1"/>
    </xf>
    <xf numFmtId="0" fontId="30" fillId="0" borderId="25" xfId="0" applyFont="1" applyBorder="1" applyAlignment="1">
      <alignment horizontal="center" vertical="center" wrapText="1"/>
    </xf>
    <xf numFmtId="165" fontId="30" fillId="0" borderId="24" xfId="0" applyNumberFormat="1" applyFont="1" applyBorder="1" applyAlignment="1">
      <alignment horizontal="center" vertical="center" wrapText="1"/>
    </xf>
    <xf numFmtId="165" fontId="30" fillId="0" borderId="25" xfId="0" applyNumberFormat="1" applyFont="1" applyBorder="1" applyAlignment="1">
      <alignment horizontal="center" vertical="center" wrapText="1"/>
    </xf>
    <xf numFmtId="165" fontId="35" fillId="0" borderId="60" xfId="0" applyNumberFormat="1" applyFont="1" applyBorder="1" applyAlignment="1">
      <alignment horizontal="center" vertical="center" wrapText="1"/>
    </xf>
    <xf numFmtId="165" fontId="35" fillId="0" borderId="53"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8" xfId="0" applyFont="1" applyBorder="1" applyAlignment="1">
      <alignment horizontal="center" vertical="center" wrapText="1"/>
    </xf>
    <xf numFmtId="165" fontId="16" fillId="0" borderId="18" xfId="0" applyNumberFormat="1" applyFont="1" applyBorder="1" applyAlignment="1">
      <alignment horizontal="center" vertical="center" wrapText="1"/>
    </xf>
    <xf numFmtId="165" fontId="35" fillId="0" borderId="57" xfId="0" applyNumberFormat="1" applyFont="1" applyBorder="1" applyAlignment="1">
      <alignment horizontal="center" vertical="center" wrapText="1"/>
    </xf>
    <xf numFmtId="0" fontId="31" fillId="0" borderId="18" xfId="0" applyFont="1" applyBorder="1" applyAlignment="1">
      <alignment horizontal="left" vertical="top" wrapText="1"/>
    </xf>
    <xf numFmtId="0" fontId="30"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8" xfId="0" applyFont="1" applyBorder="1" applyAlignment="1">
      <alignment horizontal="center" vertical="center" wrapText="1"/>
    </xf>
    <xf numFmtId="165" fontId="16" fillId="0" borderId="28" xfId="0" applyNumberFormat="1" applyFont="1" applyBorder="1" applyAlignment="1">
      <alignment horizontal="center" vertical="center" wrapText="1"/>
    </xf>
    <xf numFmtId="165" fontId="16" fillId="0" borderId="20" xfId="0" applyNumberFormat="1" applyFont="1" applyBorder="1" applyAlignment="1">
      <alignment horizontal="center" vertical="center" wrapText="1"/>
    </xf>
    <xf numFmtId="165" fontId="15" fillId="0" borderId="24" xfId="0" applyNumberFormat="1" applyFont="1" applyBorder="1" applyAlignment="1">
      <alignment horizontal="center" vertical="center" wrapText="1"/>
    </xf>
    <xf numFmtId="165" fontId="15" fillId="0" borderId="7" xfId="0" applyNumberFormat="1" applyFont="1" applyBorder="1" applyAlignment="1">
      <alignment horizontal="center" vertical="center" wrapText="1"/>
    </xf>
    <xf numFmtId="165" fontId="15" fillId="0" borderId="18" xfId="0" applyNumberFormat="1" applyFont="1" applyBorder="1" applyAlignment="1">
      <alignment horizontal="center" vertical="center" wrapText="1"/>
    </xf>
    <xf numFmtId="0" fontId="32" fillId="0" borderId="2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165" fontId="18" fillId="0" borderId="24" xfId="0" applyNumberFormat="1" applyFont="1" applyBorder="1" applyAlignment="1">
      <alignment horizontal="center" vertical="center" wrapText="1"/>
    </xf>
    <xf numFmtId="165" fontId="18" fillId="0" borderId="7" xfId="0" applyNumberFormat="1" applyFont="1" applyBorder="1" applyAlignment="1">
      <alignment horizontal="center" vertical="center" wrapText="1"/>
    </xf>
    <xf numFmtId="165" fontId="18" fillId="0" borderId="18" xfId="0" applyNumberFormat="1" applyFont="1" applyBorder="1" applyAlignment="1">
      <alignment horizontal="center" vertical="center" wrapText="1"/>
    </xf>
    <xf numFmtId="0" fontId="16" fillId="0" borderId="7" xfId="0" applyFont="1" applyBorder="1" applyAlignment="1">
      <alignment wrapText="1"/>
    </xf>
    <xf numFmtId="0" fontId="10" fillId="0" borderId="7" xfId="0" applyFont="1" applyBorder="1" applyAlignment="1">
      <alignment horizontal="left" wrapText="1"/>
    </xf>
    <xf numFmtId="0" fontId="16" fillId="0" borderId="24" xfId="0" applyFont="1" applyBorder="1" applyAlignment="1">
      <alignment horizontal="left" vertical="top" wrapText="1"/>
    </xf>
    <xf numFmtId="0" fontId="16" fillId="0" borderId="7" xfId="0" applyFont="1" applyBorder="1" applyAlignment="1">
      <alignment horizontal="left" vertical="top" wrapText="1"/>
    </xf>
    <xf numFmtId="0" fontId="16" fillId="0" borderId="18" xfId="0" applyFont="1" applyBorder="1" applyAlignment="1">
      <alignment horizontal="left" vertical="top" wrapText="1"/>
    </xf>
    <xf numFmtId="0" fontId="54" fillId="0" borderId="9" xfId="0" applyFont="1" applyBorder="1" applyAlignment="1">
      <alignment horizontal="left" vertical="top" wrapText="1"/>
    </xf>
    <xf numFmtId="0" fontId="16" fillId="0" borderId="11" xfId="0" applyFont="1" applyBorder="1" applyAlignment="1">
      <alignment horizontal="left" vertical="top" wrapText="1"/>
    </xf>
    <xf numFmtId="0" fontId="16" fillId="0" borderId="21" xfId="0" applyFont="1" applyBorder="1" applyAlignment="1">
      <alignment horizontal="left" vertical="top" wrapText="1"/>
    </xf>
    <xf numFmtId="0" fontId="54" fillId="0" borderId="21" xfId="0" applyFont="1" applyBorder="1" applyAlignment="1">
      <alignment horizontal="left" vertical="top" wrapText="1"/>
    </xf>
    <xf numFmtId="0" fontId="54" fillId="0" borderId="11" xfId="0" applyFont="1" applyBorder="1" applyAlignment="1">
      <alignment horizontal="left" vertical="top" wrapText="1"/>
    </xf>
    <xf numFmtId="0" fontId="16" fillId="0" borderId="25" xfId="0" applyFont="1" applyBorder="1" applyAlignment="1">
      <alignment horizontal="left" vertical="top" wrapText="1"/>
    </xf>
    <xf numFmtId="0" fontId="54" fillId="0" borderId="13" xfId="0" applyFont="1" applyBorder="1" applyAlignment="1">
      <alignment horizontal="left" vertical="top" wrapText="1"/>
    </xf>
    <xf numFmtId="0" fontId="16" fillId="0" borderId="19" xfId="0" applyFont="1" applyBorder="1" applyAlignment="1">
      <alignment horizontal="left" vertical="top" wrapText="1"/>
    </xf>
    <xf numFmtId="0" fontId="54" fillId="0" borderId="23" xfId="0" applyFont="1" applyBorder="1" applyAlignment="1">
      <alignment horizontal="left" vertical="top" wrapText="1"/>
    </xf>
    <xf numFmtId="0" fontId="27" fillId="0" borderId="8" xfId="0" applyFont="1" applyBorder="1" applyAlignment="1">
      <alignment horizontal="left" vertical="top"/>
    </xf>
    <xf numFmtId="0" fontId="27" fillId="0" borderId="10" xfId="0" applyFont="1" applyBorder="1" applyAlignment="1">
      <alignment horizontal="left" vertical="top"/>
    </xf>
    <xf numFmtId="0" fontId="27" fillId="0" borderId="12" xfId="0" applyFont="1" applyBorder="1" applyAlignment="1">
      <alignment horizontal="left" vertical="top"/>
    </xf>
    <xf numFmtId="0" fontId="28" fillId="2" borderId="2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27" fillId="0" borderId="8" xfId="0" applyFont="1" applyBorder="1" applyAlignment="1">
      <alignment horizontal="left" vertical="top" wrapText="1"/>
    </xf>
    <xf numFmtId="0" fontId="27" fillId="0" borderId="10" xfId="0" applyFont="1" applyBorder="1" applyAlignment="1">
      <alignment horizontal="left" vertical="top" wrapText="1"/>
    </xf>
    <xf numFmtId="0" fontId="27" fillId="0" borderId="12" xfId="0" applyFont="1" applyBorder="1" applyAlignment="1">
      <alignment horizontal="left" vertical="top" wrapText="1"/>
    </xf>
    <xf numFmtId="165" fontId="10" fillId="2" borderId="24"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25" xfId="0" applyNumberFormat="1" applyFont="1" applyFill="1" applyBorder="1" applyAlignment="1">
      <alignment horizontal="center" vertical="center" wrapText="1"/>
    </xf>
    <xf numFmtId="0" fontId="11" fillId="0" borderId="25" xfId="0" applyFont="1" applyBorder="1"/>
    <xf numFmtId="0" fontId="50" fillId="3" borderId="24" xfId="0" applyFont="1" applyFill="1" applyBorder="1" applyAlignment="1">
      <alignment horizontal="left" vertical="top" wrapText="1"/>
    </xf>
    <xf numFmtId="0" fontId="50" fillId="3" borderId="7" xfId="0" applyFont="1" applyFill="1" applyBorder="1" applyAlignment="1">
      <alignment horizontal="left" vertical="top" wrapText="1"/>
    </xf>
    <xf numFmtId="0" fontId="50" fillId="3" borderId="25" xfId="0" applyFont="1" applyFill="1"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51" fillId="0" borderId="13" xfId="0" applyFont="1" applyBorder="1" applyAlignment="1">
      <alignment horizontal="left" vertical="top" wrapText="1"/>
    </xf>
    <xf numFmtId="165" fontId="10" fillId="2" borderId="55" xfId="0" applyNumberFormat="1" applyFont="1" applyFill="1" applyBorder="1" applyAlignment="1">
      <alignment horizontal="center" vertical="center" wrapText="1"/>
    </xf>
    <xf numFmtId="165" fontId="10" fillId="2" borderId="56" xfId="0" applyNumberFormat="1" applyFont="1" applyFill="1" applyBorder="1" applyAlignment="1">
      <alignment horizontal="center" vertical="center" wrapText="1"/>
    </xf>
    <xf numFmtId="165" fontId="10" fillId="2" borderId="58" xfId="0" applyNumberFormat="1" applyFont="1" applyFill="1" applyBorder="1" applyAlignment="1">
      <alignment horizontal="center" vertical="center" wrapText="1"/>
    </xf>
    <xf numFmtId="0" fontId="27" fillId="0" borderId="26" xfId="0" applyFont="1" applyBorder="1" applyAlignment="1">
      <alignment horizontal="left" vertical="top" wrapText="1"/>
    </xf>
    <xf numFmtId="0" fontId="21" fillId="2" borderId="24" xfId="0" applyFont="1" applyFill="1" applyBorder="1" applyAlignment="1">
      <alignment horizontal="center" vertical="center" wrapText="1"/>
    </xf>
    <xf numFmtId="0" fontId="11" fillId="0" borderId="7" xfId="0" applyFont="1" applyBorder="1" applyAlignment="1">
      <alignment horizontal="center"/>
    </xf>
    <xf numFmtId="0" fontId="11" fillId="0" borderId="18" xfId="0" applyFont="1" applyBorder="1" applyAlignment="1">
      <alignment horizontal="center"/>
    </xf>
    <xf numFmtId="165" fontId="21" fillId="2" borderId="24" xfId="0" applyNumberFormat="1" applyFont="1" applyFill="1" applyBorder="1" applyAlignment="1">
      <alignment horizontal="center" vertical="center" wrapText="1"/>
    </xf>
    <xf numFmtId="165" fontId="11" fillId="0" borderId="7" xfId="0" applyNumberFormat="1" applyFont="1" applyBorder="1" applyAlignment="1">
      <alignment horizontal="center"/>
    </xf>
    <xf numFmtId="165" fontId="11" fillId="0" borderId="18" xfId="0" applyNumberFormat="1" applyFont="1" applyBorder="1" applyAlignment="1">
      <alignment horizontal="center"/>
    </xf>
    <xf numFmtId="0" fontId="27" fillId="0" borderId="8" xfId="0" applyFont="1" applyBorder="1" applyAlignment="1">
      <alignment horizontal="center" vertical="top" wrapText="1"/>
    </xf>
    <xf numFmtId="0" fontId="27" fillId="0" borderId="10" xfId="0" applyFont="1" applyBorder="1" applyAlignment="1">
      <alignment horizontal="center" vertical="top" wrapText="1"/>
    </xf>
    <xf numFmtId="0" fontId="27" fillId="0" borderId="26" xfId="0" applyFont="1" applyBorder="1" applyAlignment="1">
      <alignment horizontal="center" vertical="top" wrapText="1"/>
    </xf>
    <xf numFmtId="0" fontId="27" fillId="0" borderId="24" xfId="0" applyFont="1" applyBorder="1" applyAlignment="1">
      <alignment horizontal="center" vertical="top" wrapText="1"/>
    </xf>
    <xf numFmtId="0" fontId="27" fillId="0" borderId="7" xfId="0" applyFont="1" applyBorder="1" applyAlignment="1">
      <alignment horizontal="center" vertical="top" wrapText="1"/>
    </xf>
    <xf numFmtId="0" fontId="27" fillId="0" borderId="18" xfId="0" applyFont="1" applyBorder="1" applyAlignment="1">
      <alignment horizontal="center" vertical="top" wrapText="1"/>
    </xf>
    <xf numFmtId="0" fontId="2" fillId="0" borderId="24" xfId="0" applyFont="1" applyBorder="1" applyAlignment="1">
      <alignment horizontal="center" vertical="center" wrapText="1"/>
    </xf>
    <xf numFmtId="0" fontId="11" fillId="0" borderId="18" xfId="0" applyFont="1" applyBorder="1"/>
    <xf numFmtId="0" fontId="21" fillId="2" borderId="7" xfId="0" applyFont="1" applyFill="1" applyBorder="1" applyAlignment="1">
      <alignment vertical="center"/>
    </xf>
    <xf numFmtId="0" fontId="35" fillId="0" borderId="50" xfId="0" applyFont="1" applyBorder="1" applyAlignment="1">
      <alignment horizontal="left" vertical="top" wrapText="1"/>
    </xf>
    <xf numFmtId="0" fontId="35" fillId="0" borderId="66" xfId="0" applyFont="1" applyBorder="1" applyAlignment="1">
      <alignment horizontal="left" vertical="top" wrapText="1"/>
    </xf>
    <xf numFmtId="0" fontId="2" fillId="0" borderId="50" xfId="0" applyFont="1" applyBorder="1" applyAlignment="1">
      <alignment horizontal="left" vertical="top" wrapText="1"/>
    </xf>
    <xf numFmtId="0" fontId="2" fillId="0" borderId="66" xfId="0" applyFont="1" applyBorder="1" applyAlignment="1">
      <alignment horizontal="left" vertical="top"/>
    </xf>
    <xf numFmtId="165" fontId="21" fillId="2" borderId="55" xfId="0" applyNumberFormat="1" applyFont="1" applyFill="1" applyBorder="1" applyAlignment="1">
      <alignment horizontal="center" vertical="center" wrapText="1"/>
    </xf>
    <xf numFmtId="165" fontId="21" fillId="2" borderId="56" xfId="0" applyNumberFormat="1" applyFont="1" applyFill="1" applyBorder="1" applyAlignment="1">
      <alignment horizontal="center" vertical="center" wrapText="1"/>
    </xf>
    <xf numFmtId="165" fontId="21" fillId="2" borderId="58" xfId="0" applyNumberFormat="1"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5" xfId="0" applyFont="1" applyFill="1" applyBorder="1" applyAlignment="1">
      <alignment horizontal="center" vertical="center" wrapText="1"/>
    </xf>
    <xf numFmtId="165" fontId="21" fillId="2" borderId="7" xfId="0" applyNumberFormat="1" applyFont="1" applyFill="1" applyBorder="1" applyAlignment="1">
      <alignment horizontal="center" vertical="center" wrapText="1"/>
    </xf>
    <xf numFmtId="165" fontId="21" fillId="2" borderId="25" xfId="0" applyNumberFormat="1" applyFont="1" applyFill="1" applyBorder="1" applyAlignment="1">
      <alignment horizontal="center" vertical="center" wrapText="1"/>
    </xf>
    <xf numFmtId="165" fontId="20" fillId="2" borderId="24" xfId="0" applyNumberFormat="1" applyFont="1" applyFill="1" applyBorder="1" applyAlignment="1">
      <alignment horizontal="center" vertical="center" wrapText="1"/>
    </xf>
    <xf numFmtId="165" fontId="20" fillId="2" borderId="7"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165" fontId="20" fillId="2" borderId="55" xfId="0" applyNumberFormat="1" applyFont="1" applyFill="1" applyBorder="1" applyAlignment="1">
      <alignment horizontal="center" vertical="center" wrapText="1"/>
    </xf>
    <xf numFmtId="165" fontId="20" fillId="2" borderId="56" xfId="0" applyNumberFormat="1" applyFont="1" applyFill="1" applyBorder="1" applyAlignment="1">
      <alignment horizontal="center" vertical="center" wrapText="1"/>
    </xf>
    <xf numFmtId="165" fontId="20" fillId="2" borderId="58" xfId="0" applyNumberFormat="1" applyFont="1" applyFill="1" applyBorder="1" applyAlignment="1">
      <alignment horizontal="center" vertical="center" wrapText="1"/>
    </xf>
    <xf numFmtId="0" fontId="11" fillId="0" borderId="25" xfId="0" applyFont="1" applyBorder="1" applyAlignment="1">
      <alignment horizontal="center"/>
    </xf>
    <xf numFmtId="165" fontId="11" fillId="0" borderId="25" xfId="0" applyNumberFormat="1" applyFont="1" applyBorder="1" applyAlignment="1">
      <alignment horizontal="center"/>
    </xf>
    <xf numFmtId="165" fontId="11" fillId="0" borderId="56" xfId="0" applyNumberFormat="1" applyFont="1" applyBorder="1" applyAlignment="1">
      <alignment horizontal="center"/>
    </xf>
    <xf numFmtId="165" fontId="11" fillId="0" borderId="58" xfId="0" applyNumberFormat="1" applyFont="1" applyBorder="1" applyAlignment="1">
      <alignment horizontal="center"/>
    </xf>
    <xf numFmtId="0" fontId="40" fillId="2" borderId="2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7" xfId="0" applyFont="1" applyFill="1" applyBorder="1" applyAlignment="1">
      <alignment vertical="center" wrapText="1"/>
    </xf>
    <xf numFmtId="0" fontId="20" fillId="2" borderId="24" xfId="0" applyFont="1" applyFill="1" applyBorder="1" applyAlignment="1">
      <alignment vertical="center" wrapText="1"/>
    </xf>
    <xf numFmtId="0" fontId="21" fillId="2" borderId="7" xfId="0" applyFont="1" applyFill="1" applyBorder="1" applyAlignment="1">
      <alignment vertical="center" wrapText="1"/>
    </xf>
    <xf numFmtId="0" fontId="38" fillId="2" borderId="7" xfId="0" applyFont="1" applyFill="1" applyBorder="1" applyAlignment="1">
      <alignment vertical="center" wrapText="1"/>
    </xf>
    <xf numFmtId="0" fontId="35" fillId="0" borderId="7" xfId="0" applyFont="1" applyBorder="1"/>
    <xf numFmtId="165" fontId="21" fillId="2" borderId="28" xfId="0" applyNumberFormat="1" applyFont="1" applyFill="1" applyBorder="1" applyAlignment="1">
      <alignment horizontal="center" vertical="center" wrapText="1"/>
    </xf>
    <xf numFmtId="165" fontId="21" fillId="2" borderId="20" xfId="0" applyNumberFormat="1" applyFont="1" applyFill="1" applyBorder="1" applyAlignment="1">
      <alignment horizontal="center" vertical="center" wrapText="1"/>
    </xf>
    <xf numFmtId="0" fontId="2" fillId="0" borderId="24" xfId="0" applyFont="1" applyBorder="1" applyAlignment="1">
      <alignment horizontal="left" vertical="top" wrapText="1"/>
    </xf>
    <xf numFmtId="0" fontId="51" fillId="0" borderId="38" xfId="0" applyFont="1" applyBorder="1" applyAlignment="1">
      <alignment horizontal="left" vertical="top" wrapText="1"/>
    </xf>
    <xf numFmtId="0" fontId="51" fillId="0" borderId="22" xfId="0" applyFont="1" applyBorder="1" applyAlignment="1">
      <alignment horizontal="left" vertical="top" wrapText="1"/>
    </xf>
    <xf numFmtId="165" fontId="11" fillId="0" borderId="57" xfId="0" applyNumberFormat="1" applyFont="1" applyBorder="1" applyAlignment="1">
      <alignment horizontal="center"/>
    </xf>
    <xf numFmtId="0" fontId="42" fillId="0" borderId="31" xfId="0" applyFont="1" applyBorder="1" applyAlignment="1">
      <alignment horizontal="left" vertical="top"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5" xfId="0"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165" fontId="10" fillId="0" borderId="25" xfId="0" applyNumberFormat="1" applyFont="1" applyBorder="1" applyAlignment="1">
      <alignment horizontal="center" vertical="center" wrapText="1"/>
    </xf>
    <xf numFmtId="165" fontId="10" fillId="0" borderId="55" xfId="0" applyNumberFormat="1" applyFont="1" applyBorder="1" applyAlignment="1">
      <alignment horizontal="center" vertical="center" wrapText="1"/>
    </xf>
    <xf numFmtId="165" fontId="10" fillId="0" borderId="56" xfId="0" applyNumberFormat="1" applyFont="1" applyBorder="1" applyAlignment="1">
      <alignment horizontal="center" vertical="center" wrapText="1"/>
    </xf>
    <xf numFmtId="165" fontId="10" fillId="0" borderId="58" xfId="0" applyNumberFormat="1" applyFont="1" applyBorder="1" applyAlignment="1">
      <alignment horizontal="center" vertical="center" wrapText="1"/>
    </xf>
    <xf numFmtId="0" fontId="28" fillId="0" borderId="24" xfId="0" applyFont="1" applyBorder="1" applyAlignment="1">
      <alignment horizontal="center" vertical="center" wrapText="1"/>
    </xf>
    <xf numFmtId="0" fontId="4" fillId="0" borderId="28" xfId="0" applyFont="1" applyBorder="1" applyAlignment="1">
      <alignment horizontal="left" vertical="top" wrapText="1"/>
    </xf>
    <xf numFmtId="0" fontId="0" fillId="0" borderId="20" xfId="0" applyBorder="1" applyAlignment="1">
      <alignment horizontal="left" vertical="top" wrapText="1"/>
    </xf>
    <xf numFmtId="0" fontId="0" fillId="0" borderId="29" xfId="0" applyBorder="1" applyAlignment="1">
      <alignment horizontal="left" vertical="top" wrapText="1"/>
    </xf>
    <xf numFmtId="0" fontId="51" fillId="0" borderId="49" xfId="0" applyFont="1" applyBorder="1" applyAlignment="1">
      <alignment horizontal="left" vertical="top" wrapText="1"/>
    </xf>
    <xf numFmtId="0" fontId="0" fillId="0" borderId="25" xfId="0" applyBorder="1" applyAlignment="1">
      <alignment horizontal="center" vertical="center"/>
    </xf>
    <xf numFmtId="165" fontId="0" fillId="0" borderId="25" xfId="0" applyNumberFormat="1" applyBorder="1" applyAlignment="1">
      <alignment horizontal="center" vertical="center"/>
    </xf>
    <xf numFmtId="165" fontId="0" fillId="0" borderId="58" xfId="0" applyNumberFormat="1" applyBorder="1" applyAlignment="1">
      <alignment horizontal="center" vertical="center"/>
    </xf>
    <xf numFmtId="0" fontId="0" fillId="0" borderId="25" xfId="0" applyBorder="1" applyAlignment="1">
      <alignment horizontal="center" vertical="center" wrapText="1"/>
    </xf>
    <xf numFmtId="165" fontId="0" fillId="0" borderId="25" xfId="0" applyNumberFormat="1" applyBorder="1" applyAlignment="1">
      <alignment horizontal="center" vertical="center" wrapText="1"/>
    </xf>
    <xf numFmtId="165" fontId="0" fillId="0" borderId="58" xfId="0" applyNumberFormat="1" applyBorder="1" applyAlignment="1">
      <alignment horizontal="center" vertical="center" wrapText="1"/>
    </xf>
    <xf numFmtId="0" fontId="7" fillId="0" borderId="31" xfId="0" applyFont="1" applyBorder="1" applyAlignment="1">
      <alignment horizontal="left" vertical="center" wrapText="1"/>
    </xf>
    <xf numFmtId="0" fontId="0" fillId="0" borderId="31" xfId="0" applyBorder="1" applyAlignment="1">
      <alignment horizontal="left" vertical="center"/>
    </xf>
    <xf numFmtId="0" fontId="28" fillId="2" borderId="2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9" xfId="0" applyFont="1" applyFill="1" applyBorder="1" applyAlignment="1">
      <alignment horizontal="center" vertical="center" wrapText="1"/>
    </xf>
    <xf numFmtId="49" fontId="27" fillId="0" borderId="7" xfId="0" applyNumberFormat="1" applyFont="1" applyBorder="1" applyAlignment="1">
      <alignment horizontal="left"/>
    </xf>
    <xf numFmtId="49" fontId="27" fillId="0" borderId="56" xfId="0" applyNumberFormat="1" applyFont="1" applyBorder="1" applyAlignment="1">
      <alignment horizontal="left"/>
    </xf>
    <xf numFmtId="0" fontId="2" fillId="0" borderId="18"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166" fontId="0" fillId="0" borderId="18" xfId="0" applyNumberFormat="1" applyBorder="1" applyAlignment="1">
      <alignment horizontal="center" vertical="center"/>
    </xf>
    <xf numFmtId="166" fontId="0" fillId="0" borderId="20" xfId="0" applyNumberFormat="1" applyBorder="1" applyAlignment="1">
      <alignment horizontal="center" vertical="center"/>
    </xf>
    <xf numFmtId="166" fontId="0" fillId="0" borderId="19" xfId="0" applyNumberFormat="1" applyBorder="1" applyAlignment="1">
      <alignment horizontal="center" vertical="center"/>
    </xf>
    <xf numFmtId="0" fontId="0" fillId="0" borderId="24" xfId="0" applyBorder="1" applyAlignment="1">
      <alignment horizontal="center" vertical="top"/>
    </xf>
    <xf numFmtId="0" fontId="0" fillId="0" borderId="7" xfId="0" applyBorder="1" applyAlignment="1">
      <alignment horizontal="center" vertical="top"/>
    </xf>
    <xf numFmtId="0" fontId="0" fillId="0" borderId="25"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0" fontId="0" fillId="3" borderId="45" xfId="0" applyFill="1" applyBorder="1" applyAlignment="1">
      <alignment horizontal="center"/>
    </xf>
    <xf numFmtId="0" fontId="0" fillId="3" borderId="46" xfId="0" applyFill="1" applyBorder="1" applyAlignment="1">
      <alignment horizontal="center"/>
    </xf>
    <xf numFmtId="0" fontId="28" fillId="3" borderId="57" xfId="0" applyFont="1" applyFill="1" applyBorder="1" applyAlignment="1">
      <alignment horizontal="center" wrapText="1"/>
    </xf>
    <xf numFmtId="0" fontId="28" fillId="3" borderId="63" xfId="0" applyFont="1" applyFill="1" applyBorder="1" applyAlignment="1">
      <alignment horizontal="center" wrapText="1"/>
    </xf>
    <xf numFmtId="0" fontId="0" fillId="0" borderId="8"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49" fontId="27" fillId="4" borderId="30" xfId="0" applyNumberFormat="1" applyFont="1" applyFill="1" applyBorder="1" applyAlignment="1">
      <alignment horizontal="center" vertical="top" wrapText="1"/>
    </xf>
    <xf numFmtId="0" fontId="27" fillId="4" borderId="29" xfId="0" applyFont="1" applyFill="1" applyBorder="1" applyAlignment="1">
      <alignment horizontal="center" vertical="top" wrapText="1"/>
    </xf>
    <xf numFmtId="0" fontId="1" fillId="4" borderId="50" xfId="0" applyFont="1" applyFill="1" applyBorder="1" applyAlignment="1">
      <alignment horizontal="left" vertical="top" wrapText="1"/>
    </xf>
    <xf numFmtId="0" fontId="2" fillId="4" borderId="66" xfId="0" applyFont="1" applyFill="1" applyBorder="1" applyAlignment="1">
      <alignment horizontal="left" vertical="top"/>
    </xf>
    <xf numFmtId="0" fontId="1" fillId="4" borderId="29" xfId="0" applyFont="1" applyFill="1" applyBorder="1" applyAlignment="1">
      <alignment horizontal="center" vertical="center" wrapText="1"/>
    </xf>
    <xf numFmtId="0" fontId="0" fillId="4" borderId="29" xfId="0" applyFill="1" applyBorder="1" applyAlignment="1">
      <alignment horizontal="center" vertical="center" wrapText="1"/>
    </xf>
    <xf numFmtId="165" fontId="11" fillId="4" borderId="59" xfId="0" applyNumberFormat="1" applyFont="1" applyFill="1" applyBorder="1" applyAlignment="1">
      <alignment horizontal="center" vertical="center"/>
    </xf>
    <xf numFmtId="49" fontId="27" fillId="4" borderId="65" xfId="0" applyNumberFormat="1" applyFont="1" applyFill="1" applyBorder="1" applyAlignment="1">
      <alignment horizontal="center" vertical="top" wrapText="1"/>
    </xf>
  </cellXfs>
  <cellStyles count="2">
    <cellStyle name="Normal 3 10 2" xfId="1" xr:uid="{00000000-0005-0000-0000-000000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69"/>
  <sheetViews>
    <sheetView topLeftCell="A79" zoomScale="85" zoomScaleNormal="85" workbookViewId="0">
      <selection activeCell="K73" sqref="K73:L73"/>
    </sheetView>
  </sheetViews>
  <sheetFormatPr defaultColWidth="14.44140625" defaultRowHeight="15" customHeight="1" x14ac:dyDescent="0.3"/>
  <cols>
    <col min="1" max="1" width="6.44140625" customWidth="1"/>
    <col min="2" max="2" width="19.88671875" customWidth="1"/>
    <col min="3" max="3" width="25.44140625" customWidth="1"/>
    <col min="4" max="4" width="45.6640625" customWidth="1"/>
    <col min="5" max="5" width="12" customWidth="1"/>
    <col min="6" max="6" width="10.109375" customWidth="1"/>
    <col min="7" max="7" width="17.6640625" customWidth="1"/>
    <col min="8" max="8" width="25.44140625" customWidth="1"/>
    <col min="9" max="9" width="44.33203125" customWidth="1"/>
    <col min="10" max="10" width="43.6640625" customWidth="1"/>
    <col min="11" max="27" width="8.6640625" customWidth="1"/>
  </cols>
  <sheetData>
    <row r="1" spans="1:27" ht="44.25" customHeight="1" x14ac:dyDescent="0.3">
      <c r="A1" s="258" t="s">
        <v>831</v>
      </c>
      <c r="B1" s="259"/>
      <c r="C1" s="259"/>
      <c r="D1" s="259"/>
      <c r="E1" s="259"/>
      <c r="F1" s="259"/>
      <c r="G1" s="259"/>
      <c r="H1" s="259"/>
      <c r="I1" s="259"/>
      <c r="J1" s="259"/>
      <c r="K1" s="164"/>
      <c r="L1" s="164"/>
      <c r="M1" s="164"/>
      <c r="N1" s="164"/>
      <c r="O1" s="164"/>
      <c r="P1" s="164"/>
      <c r="Q1" s="164"/>
      <c r="R1" s="164"/>
      <c r="S1" s="164"/>
      <c r="T1" s="164"/>
      <c r="U1" s="164"/>
    </row>
    <row r="2" spans="1:27" ht="42" customHeight="1" x14ac:dyDescent="0.3">
      <c r="A2" s="260" t="s">
        <v>832</v>
      </c>
      <c r="B2" s="261"/>
      <c r="C2" s="261"/>
      <c r="D2" s="261"/>
      <c r="E2" s="261"/>
      <c r="F2" s="261"/>
      <c r="G2" s="261"/>
      <c r="H2" s="261"/>
      <c r="I2" s="261"/>
      <c r="J2" s="261"/>
      <c r="K2" s="164"/>
      <c r="L2" s="164"/>
      <c r="M2" s="164"/>
      <c r="N2" s="164"/>
      <c r="O2" s="164"/>
      <c r="P2" s="164"/>
      <c r="Q2" s="164"/>
      <c r="R2" s="164"/>
      <c r="S2" s="164"/>
      <c r="T2" s="164"/>
      <c r="U2" s="164"/>
    </row>
    <row r="3" spans="1:27" ht="132.75" customHeight="1" x14ac:dyDescent="0.3">
      <c r="A3" s="316" t="s">
        <v>838</v>
      </c>
      <c r="B3" s="316"/>
      <c r="C3" s="316"/>
      <c r="D3" s="316"/>
      <c r="E3" s="316"/>
      <c r="F3" s="316"/>
      <c r="G3" s="316"/>
      <c r="H3" s="316"/>
      <c r="I3" s="316"/>
      <c r="J3" s="316"/>
      <c r="K3" s="164"/>
      <c r="L3" s="164"/>
      <c r="M3" s="164"/>
      <c r="N3" s="164"/>
      <c r="O3" s="164"/>
      <c r="P3" s="164"/>
      <c r="Q3" s="164"/>
      <c r="R3" s="164"/>
      <c r="S3" s="164"/>
      <c r="T3" s="164"/>
      <c r="U3" s="164"/>
    </row>
    <row r="4" spans="1:27" ht="25.5" customHeight="1" x14ac:dyDescent="0.3">
      <c r="A4" s="262" t="s">
        <v>854</v>
      </c>
      <c r="B4" s="263"/>
      <c r="C4" s="263"/>
      <c r="D4" s="263"/>
      <c r="E4" s="263"/>
      <c r="F4" s="263"/>
      <c r="G4" s="263"/>
      <c r="H4" s="263"/>
      <c r="I4" s="263"/>
      <c r="J4" s="263"/>
      <c r="K4" s="164"/>
      <c r="L4" s="164"/>
      <c r="M4" s="164"/>
      <c r="N4" s="164"/>
      <c r="O4" s="164"/>
      <c r="P4" s="164"/>
      <c r="Q4" s="164"/>
      <c r="R4" s="164"/>
      <c r="S4" s="164"/>
      <c r="T4" s="164"/>
      <c r="U4" s="164"/>
    </row>
    <row r="5" spans="1:27" ht="32.25" customHeight="1" x14ac:dyDescent="0.3">
      <c r="A5" s="262" t="s">
        <v>833</v>
      </c>
      <c r="B5" s="263"/>
      <c r="C5" s="263"/>
      <c r="D5" s="263"/>
      <c r="E5" s="263"/>
      <c r="F5" s="263"/>
      <c r="G5" s="263"/>
      <c r="H5" s="263"/>
      <c r="I5" s="263"/>
      <c r="J5" s="263"/>
      <c r="K5" s="164"/>
      <c r="L5" s="164"/>
      <c r="M5" s="164"/>
      <c r="N5" s="164"/>
      <c r="O5" s="164"/>
      <c r="P5" s="164"/>
      <c r="Q5" s="164"/>
      <c r="R5" s="164"/>
      <c r="S5" s="164"/>
      <c r="T5" s="164"/>
      <c r="U5" s="164"/>
    </row>
    <row r="6" spans="1:27" ht="14.4" x14ac:dyDescent="0.3">
      <c r="A6" s="315"/>
      <c r="B6" s="315"/>
      <c r="C6" s="315"/>
      <c r="D6" s="315"/>
      <c r="E6" s="315"/>
      <c r="F6" s="315"/>
      <c r="G6" s="315"/>
      <c r="H6" s="315"/>
      <c r="I6" s="315"/>
      <c r="J6" s="315"/>
    </row>
    <row r="7" spans="1:27" ht="130.19999999999999" thickBot="1" x14ac:dyDescent="0.35">
      <c r="A7" s="24" t="s">
        <v>710</v>
      </c>
      <c r="B7" s="24" t="s">
        <v>711</v>
      </c>
      <c r="C7" s="317" t="s">
        <v>712</v>
      </c>
      <c r="D7" s="317"/>
      <c r="E7" s="27" t="s">
        <v>706</v>
      </c>
      <c r="F7" s="28" t="s">
        <v>707</v>
      </c>
      <c r="G7" s="28" t="s">
        <v>708</v>
      </c>
      <c r="H7" s="28" t="s">
        <v>763</v>
      </c>
      <c r="I7" s="168" t="s">
        <v>855</v>
      </c>
      <c r="J7" s="169" t="s">
        <v>834</v>
      </c>
      <c r="K7" s="23"/>
      <c r="L7" s="23"/>
      <c r="M7" s="23"/>
      <c r="N7" s="23"/>
      <c r="O7" s="23"/>
      <c r="P7" s="23"/>
      <c r="Q7" s="23"/>
      <c r="R7" s="23"/>
      <c r="S7" s="23"/>
      <c r="T7" s="23"/>
      <c r="U7" s="23"/>
      <c r="V7" s="23"/>
      <c r="W7" s="23"/>
      <c r="X7" s="23"/>
      <c r="Y7" s="23"/>
      <c r="Z7" s="23"/>
      <c r="AA7" s="23"/>
    </row>
    <row r="8" spans="1:27" ht="14.4" x14ac:dyDescent="0.3">
      <c r="A8" s="296" t="s">
        <v>705</v>
      </c>
      <c r="B8" s="299" t="s">
        <v>0</v>
      </c>
      <c r="C8" s="140" t="s">
        <v>2</v>
      </c>
      <c r="D8" s="140" t="s">
        <v>3</v>
      </c>
      <c r="E8" s="289" t="s">
        <v>714</v>
      </c>
      <c r="F8" s="292">
        <v>8</v>
      </c>
      <c r="G8" s="293"/>
      <c r="H8" s="306">
        <f>ROUND(F8*G8,2)</f>
        <v>0</v>
      </c>
      <c r="I8" s="318" t="s">
        <v>849</v>
      </c>
      <c r="J8" s="321" t="s">
        <v>850</v>
      </c>
    </row>
    <row r="9" spans="1:27" ht="14.4" x14ac:dyDescent="0.3">
      <c r="A9" s="297"/>
      <c r="B9" s="300"/>
      <c r="C9" s="20" t="s">
        <v>4</v>
      </c>
      <c r="D9" s="20" t="s">
        <v>5</v>
      </c>
      <c r="E9" s="290"/>
      <c r="F9" s="290"/>
      <c r="G9" s="294"/>
      <c r="H9" s="307"/>
      <c r="I9" s="319"/>
      <c r="J9" s="322"/>
    </row>
    <row r="10" spans="1:27" ht="14.4" x14ac:dyDescent="0.3">
      <c r="A10" s="297"/>
      <c r="B10" s="300"/>
      <c r="C10" s="20" t="s">
        <v>6</v>
      </c>
      <c r="D10" s="20" t="s">
        <v>7</v>
      </c>
      <c r="E10" s="290"/>
      <c r="F10" s="290"/>
      <c r="G10" s="294"/>
      <c r="H10" s="307"/>
      <c r="I10" s="319"/>
      <c r="J10" s="322"/>
    </row>
    <row r="11" spans="1:27" ht="14.4" x14ac:dyDescent="0.3">
      <c r="A11" s="297"/>
      <c r="B11" s="300"/>
      <c r="C11" s="20" t="s">
        <v>8</v>
      </c>
      <c r="D11" s="20" t="s">
        <v>9</v>
      </c>
      <c r="E11" s="290"/>
      <c r="F11" s="290"/>
      <c r="G11" s="294"/>
      <c r="H11" s="307"/>
      <c r="I11" s="319"/>
      <c r="J11" s="322"/>
    </row>
    <row r="12" spans="1:27" ht="28.8" x14ac:dyDescent="0.3">
      <c r="A12" s="297"/>
      <c r="B12" s="300"/>
      <c r="C12" s="20" t="s">
        <v>10</v>
      </c>
      <c r="D12" s="20">
        <v>24</v>
      </c>
      <c r="E12" s="290"/>
      <c r="F12" s="290"/>
      <c r="G12" s="294"/>
      <c r="H12" s="307"/>
      <c r="I12" s="319"/>
      <c r="J12" s="322"/>
    </row>
    <row r="13" spans="1:27" ht="14.4" x14ac:dyDescent="0.3">
      <c r="A13" s="297"/>
      <c r="B13" s="300"/>
      <c r="C13" s="20" t="s">
        <v>11</v>
      </c>
      <c r="D13" s="20" t="s">
        <v>12</v>
      </c>
      <c r="E13" s="290"/>
      <c r="F13" s="290"/>
      <c r="G13" s="294"/>
      <c r="H13" s="307"/>
      <c r="I13" s="319"/>
      <c r="J13" s="322"/>
    </row>
    <row r="14" spans="1:27" ht="14.4" x14ac:dyDescent="0.3">
      <c r="A14" s="297"/>
      <c r="B14" s="300"/>
      <c r="C14" s="20" t="s">
        <v>13</v>
      </c>
      <c r="D14" s="20">
        <v>4</v>
      </c>
      <c r="E14" s="290"/>
      <c r="F14" s="290"/>
      <c r="G14" s="294"/>
      <c r="H14" s="307"/>
      <c r="I14" s="319"/>
      <c r="J14" s="322"/>
    </row>
    <row r="15" spans="1:27" ht="28.8" x14ac:dyDescent="0.3">
      <c r="A15" s="297"/>
      <c r="B15" s="300"/>
      <c r="C15" s="20" t="s">
        <v>14</v>
      </c>
      <c r="D15" s="20" t="s">
        <v>15</v>
      </c>
      <c r="E15" s="290"/>
      <c r="F15" s="290"/>
      <c r="G15" s="294"/>
      <c r="H15" s="307"/>
      <c r="I15" s="319"/>
      <c r="J15" s="322"/>
    </row>
    <row r="16" spans="1:27" ht="14.4" x14ac:dyDescent="0.3">
      <c r="A16" s="297"/>
      <c r="B16" s="300"/>
      <c r="C16" s="20" t="s">
        <v>16</v>
      </c>
      <c r="D16" s="20" t="s">
        <v>9</v>
      </c>
      <c r="E16" s="290"/>
      <c r="F16" s="290"/>
      <c r="G16" s="294"/>
      <c r="H16" s="307"/>
      <c r="I16" s="319"/>
      <c r="J16" s="322"/>
    </row>
    <row r="17" spans="1:10" ht="14.4" x14ac:dyDescent="0.3">
      <c r="A17" s="297"/>
      <c r="B17" s="300"/>
      <c r="C17" s="20" t="s">
        <v>17</v>
      </c>
      <c r="D17" s="20" t="s">
        <v>18</v>
      </c>
      <c r="E17" s="290"/>
      <c r="F17" s="290"/>
      <c r="G17" s="294"/>
      <c r="H17" s="307"/>
      <c r="I17" s="319"/>
      <c r="J17" s="322"/>
    </row>
    <row r="18" spans="1:10" ht="14.4" x14ac:dyDescent="0.3">
      <c r="A18" s="297"/>
      <c r="B18" s="300"/>
      <c r="C18" s="20" t="s">
        <v>19</v>
      </c>
      <c r="D18" s="20" t="s">
        <v>20</v>
      </c>
      <c r="E18" s="290"/>
      <c r="F18" s="290"/>
      <c r="G18" s="294"/>
      <c r="H18" s="307"/>
      <c r="I18" s="319"/>
      <c r="J18" s="322"/>
    </row>
    <row r="19" spans="1:10" ht="14.4" x14ac:dyDescent="0.3">
      <c r="A19" s="297"/>
      <c r="B19" s="300"/>
      <c r="C19" s="311" t="s">
        <v>21</v>
      </c>
      <c r="D19" s="20" t="s">
        <v>22</v>
      </c>
      <c r="E19" s="290"/>
      <c r="F19" s="290"/>
      <c r="G19" s="294"/>
      <c r="H19" s="307"/>
      <c r="I19" s="319"/>
      <c r="J19" s="322"/>
    </row>
    <row r="20" spans="1:10" ht="14.4" x14ac:dyDescent="0.3">
      <c r="A20" s="297"/>
      <c r="B20" s="300"/>
      <c r="C20" s="312"/>
      <c r="D20" s="20" t="s">
        <v>23</v>
      </c>
      <c r="E20" s="290"/>
      <c r="F20" s="290"/>
      <c r="G20" s="294"/>
      <c r="H20" s="307"/>
      <c r="I20" s="319"/>
      <c r="J20" s="322"/>
    </row>
    <row r="21" spans="1:10" ht="14.4" x14ac:dyDescent="0.3">
      <c r="A21" s="297"/>
      <c r="B21" s="300"/>
      <c r="C21" s="312"/>
      <c r="D21" s="20" t="s">
        <v>24</v>
      </c>
      <c r="E21" s="290"/>
      <c r="F21" s="290"/>
      <c r="G21" s="294"/>
      <c r="H21" s="307"/>
      <c r="I21" s="319"/>
      <c r="J21" s="322"/>
    </row>
    <row r="22" spans="1:10" ht="28.8" x14ac:dyDescent="0.3">
      <c r="A22" s="297"/>
      <c r="B22" s="300"/>
      <c r="C22" s="20" t="s">
        <v>25</v>
      </c>
      <c r="D22" s="20" t="s">
        <v>26</v>
      </c>
      <c r="E22" s="290"/>
      <c r="F22" s="290"/>
      <c r="G22" s="294"/>
      <c r="H22" s="307"/>
      <c r="I22" s="319"/>
      <c r="J22" s="322"/>
    </row>
    <row r="23" spans="1:10" ht="29.4" thickBot="1" x14ac:dyDescent="0.35">
      <c r="A23" s="298"/>
      <c r="B23" s="301"/>
      <c r="C23" s="26" t="s">
        <v>27</v>
      </c>
      <c r="D23" s="26" t="s">
        <v>28</v>
      </c>
      <c r="E23" s="291"/>
      <c r="F23" s="291"/>
      <c r="G23" s="295"/>
      <c r="H23" s="308"/>
      <c r="I23" s="320"/>
      <c r="J23" s="323"/>
    </row>
    <row r="24" spans="1:10" ht="15.75" customHeight="1" x14ac:dyDescent="0.3">
      <c r="A24" s="296" t="s">
        <v>713</v>
      </c>
      <c r="B24" s="299" t="s">
        <v>29</v>
      </c>
      <c r="C24" s="29" t="s">
        <v>2</v>
      </c>
      <c r="D24" s="29" t="s">
        <v>3</v>
      </c>
      <c r="E24" s="289" t="s">
        <v>714</v>
      </c>
      <c r="F24" s="292">
        <v>2</v>
      </c>
      <c r="G24" s="293"/>
      <c r="H24" s="304">
        <f>ROUND(F24*G24,2)</f>
        <v>0</v>
      </c>
      <c r="I24" s="318" t="s">
        <v>849</v>
      </c>
      <c r="J24" s="321" t="s">
        <v>851</v>
      </c>
    </row>
    <row r="25" spans="1:10" ht="15.75" customHeight="1" x14ac:dyDescent="0.3">
      <c r="A25" s="297"/>
      <c r="B25" s="300"/>
      <c r="C25" s="19" t="s">
        <v>4</v>
      </c>
      <c r="D25" s="19" t="s">
        <v>5</v>
      </c>
      <c r="E25" s="290"/>
      <c r="F25" s="290"/>
      <c r="G25" s="294"/>
      <c r="H25" s="305"/>
      <c r="I25" s="319"/>
      <c r="J25" s="325"/>
    </row>
    <row r="26" spans="1:10" ht="15.75" customHeight="1" x14ac:dyDescent="0.3">
      <c r="A26" s="297"/>
      <c r="B26" s="300"/>
      <c r="C26" s="19" t="s">
        <v>6</v>
      </c>
      <c r="D26" s="19" t="s">
        <v>7</v>
      </c>
      <c r="E26" s="290"/>
      <c r="F26" s="290"/>
      <c r="G26" s="294"/>
      <c r="H26" s="305"/>
      <c r="I26" s="319"/>
      <c r="J26" s="325"/>
    </row>
    <row r="27" spans="1:10" ht="14.4" x14ac:dyDescent="0.3">
      <c r="A27" s="297"/>
      <c r="B27" s="300"/>
      <c r="C27" s="19" t="s">
        <v>8</v>
      </c>
      <c r="D27" s="19" t="s">
        <v>9</v>
      </c>
      <c r="E27" s="290"/>
      <c r="F27" s="290"/>
      <c r="G27" s="294"/>
      <c r="H27" s="305"/>
      <c r="I27" s="319"/>
      <c r="J27" s="325"/>
    </row>
    <row r="28" spans="1:10" ht="28.8" x14ac:dyDescent="0.3">
      <c r="A28" s="297"/>
      <c r="B28" s="300"/>
      <c r="C28" s="19" t="s">
        <v>10</v>
      </c>
      <c r="D28" s="20">
        <v>24</v>
      </c>
      <c r="E28" s="290"/>
      <c r="F28" s="290"/>
      <c r="G28" s="294"/>
      <c r="H28" s="305"/>
      <c r="I28" s="319"/>
      <c r="J28" s="325"/>
    </row>
    <row r="29" spans="1:10" ht="14.4" x14ac:dyDescent="0.3">
      <c r="A29" s="297"/>
      <c r="B29" s="300"/>
      <c r="C29" s="19" t="s">
        <v>11</v>
      </c>
      <c r="D29" s="19" t="s">
        <v>12</v>
      </c>
      <c r="E29" s="290"/>
      <c r="F29" s="290"/>
      <c r="G29" s="294"/>
      <c r="H29" s="305"/>
      <c r="I29" s="319"/>
      <c r="J29" s="325"/>
    </row>
    <row r="30" spans="1:10" ht="14.4" x14ac:dyDescent="0.3">
      <c r="A30" s="297"/>
      <c r="B30" s="300"/>
      <c r="C30" s="19" t="s">
        <v>13</v>
      </c>
      <c r="D30" s="20">
        <v>4</v>
      </c>
      <c r="E30" s="290"/>
      <c r="F30" s="290"/>
      <c r="G30" s="294"/>
      <c r="H30" s="305"/>
      <c r="I30" s="319"/>
      <c r="J30" s="325"/>
    </row>
    <row r="31" spans="1:10" ht="28.8" x14ac:dyDescent="0.3">
      <c r="A31" s="297"/>
      <c r="B31" s="300"/>
      <c r="C31" s="19" t="s">
        <v>14</v>
      </c>
      <c r="D31" s="165" t="s">
        <v>15</v>
      </c>
      <c r="E31" s="290"/>
      <c r="F31" s="290"/>
      <c r="G31" s="294"/>
      <c r="H31" s="305"/>
      <c r="I31" s="319"/>
      <c r="J31" s="325"/>
    </row>
    <row r="32" spans="1:10" ht="14.4" x14ac:dyDescent="0.3">
      <c r="A32" s="297"/>
      <c r="B32" s="300"/>
      <c r="C32" s="19" t="s">
        <v>16</v>
      </c>
      <c r="D32" s="19" t="s">
        <v>9</v>
      </c>
      <c r="E32" s="290"/>
      <c r="F32" s="290"/>
      <c r="G32" s="294"/>
      <c r="H32" s="305"/>
      <c r="I32" s="319"/>
      <c r="J32" s="325"/>
    </row>
    <row r="33" spans="1:10" ht="14.4" x14ac:dyDescent="0.3">
      <c r="A33" s="297"/>
      <c r="B33" s="300"/>
      <c r="C33" s="19" t="s">
        <v>17</v>
      </c>
      <c r="D33" s="19" t="s">
        <v>18</v>
      </c>
      <c r="E33" s="290"/>
      <c r="F33" s="290"/>
      <c r="G33" s="294"/>
      <c r="H33" s="305"/>
      <c r="I33" s="319"/>
      <c r="J33" s="325"/>
    </row>
    <row r="34" spans="1:10" ht="14.4" x14ac:dyDescent="0.3">
      <c r="A34" s="297"/>
      <c r="B34" s="300"/>
      <c r="C34" s="19" t="s">
        <v>19</v>
      </c>
      <c r="D34" s="19" t="s">
        <v>20</v>
      </c>
      <c r="E34" s="290"/>
      <c r="F34" s="290"/>
      <c r="G34" s="294"/>
      <c r="H34" s="305"/>
      <c r="I34" s="319"/>
      <c r="J34" s="325"/>
    </row>
    <row r="35" spans="1:10" ht="14.4" x14ac:dyDescent="0.3">
      <c r="A35" s="297"/>
      <c r="B35" s="300"/>
      <c r="C35" s="313" t="s">
        <v>21</v>
      </c>
      <c r="D35" s="19" t="s">
        <v>22</v>
      </c>
      <c r="E35" s="290"/>
      <c r="F35" s="290"/>
      <c r="G35" s="294"/>
      <c r="H35" s="305"/>
      <c r="I35" s="319"/>
      <c r="J35" s="325"/>
    </row>
    <row r="36" spans="1:10" ht="14.4" x14ac:dyDescent="0.3">
      <c r="A36" s="297"/>
      <c r="B36" s="300"/>
      <c r="C36" s="314"/>
      <c r="D36" s="19" t="s">
        <v>23</v>
      </c>
      <c r="E36" s="290"/>
      <c r="F36" s="290"/>
      <c r="G36" s="294"/>
      <c r="H36" s="305"/>
      <c r="I36" s="319"/>
      <c r="J36" s="325"/>
    </row>
    <row r="37" spans="1:10" ht="14.4" x14ac:dyDescent="0.3">
      <c r="A37" s="297"/>
      <c r="B37" s="300"/>
      <c r="C37" s="314"/>
      <c r="D37" s="19" t="s">
        <v>24</v>
      </c>
      <c r="E37" s="290"/>
      <c r="F37" s="290"/>
      <c r="G37" s="294"/>
      <c r="H37" s="305"/>
      <c r="I37" s="319"/>
      <c r="J37" s="325"/>
    </row>
    <row r="38" spans="1:10" ht="28.8" x14ac:dyDescent="0.3">
      <c r="A38" s="297"/>
      <c r="B38" s="300"/>
      <c r="C38" s="19" t="s">
        <v>25</v>
      </c>
      <c r="D38" s="19" t="s">
        <v>26</v>
      </c>
      <c r="E38" s="290"/>
      <c r="F38" s="290"/>
      <c r="G38" s="294"/>
      <c r="H38" s="305"/>
      <c r="I38" s="319"/>
      <c r="J38" s="325"/>
    </row>
    <row r="39" spans="1:10" ht="28.8" x14ac:dyDescent="0.3">
      <c r="A39" s="297"/>
      <c r="B39" s="300"/>
      <c r="C39" s="19" t="s">
        <v>27</v>
      </c>
      <c r="D39" s="19" t="s">
        <v>28</v>
      </c>
      <c r="E39" s="290"/>
      <c r="F39" s="290"/>
      <c r="G39" s="294"/>
      <c r="H39" s="305"/>
      <c r="I39" s="319"/>
      <c r="J39" s="325"/>
    </row>
    <row r="40" spans="1:10" ht="15.75" customHeight="1" x14ac:dyDescent="0.3">
      <c r="A40" s="297"/>
      <c r="B40" s="300"/>
      <c r="C40" s="19" t="s">
        <v>30</v>
      </c>
      <c r="D40" s="20">
        <v>24</v>
      </c>
      <c r="E40" s="290"/>
      <c r="F40" s="290"/>
      <c r="G40" s="294"/>
      <c r="H40" s="305"/>
      <c r="I40" s="319"/>
      <c r="J40" s="325"/>
    </row>
    <row r="41" spans="1:10" thickBot="1" x14ac:dyDescent="0.35">
      <c r="A41" s="298"/>
      <c r="B41" s="301"/>
      <c r="C41" s="25" t="s">
        <v>31</v>
      </c>
      <c r="D41" s="25" t="s">
        <v>32</v>
      </c>
      <c r="E41" s="291"/>
      <c r="F41" s="291"/>
      <c r="G41" s="295"/>
      <c r="H41" s="305"/>
      <c r="I41" s="320"/>
      <c r="J41" s="326"/>
    </row>
    <row r="42" spans="1:10" ht="15.75" customHeight="1" x14ac:dyDescent="0.3">
      <c r="A42" s="283" t="s">
        <v>715</v>
      </c>
      <c r="B42" s="273" t="s">
        <v>33</v>
      </c>
      <c r="C42" s="29" t="s">
        <v>2</v>
      </c>
      <c r="D42" s="29" t="s">
        <v>3</v>
      </c>
      <c r="E42" s="289" t="s">
        <v>714</v>
      </c>
      <c r="F42" s="292">
        <v>1</v>
      </c>
      <c r="G42" s="293"/>
      <c r="H42" s="306">
        <f>ROUND(F42*G42,2)</f>
        <v>0</v>
      </c>
      <c r="I42" s="318" t="s">
        <v>849</v>
      </c>
      <c r="J42" s="321" t="s">
        <v>851</v>
      </c>
    </row>
    <row r="43" spans="1:10" ht="14.4" x14ac:dyDescent="0.3">
      <c r="A43" s="302"/>
      <c r="B43" s="274"/>
      <c r="C43" s="19" t="s">
        <v>4</v>
      </c>
      <c r="D43" s="89" t="s">
        <v>844</v>
      </c>
      <c r="E43" s="290"/>
      <c r="F43" s="290"/>
      <c r="G43" s="294"/>
      <c r="H43" s="307"/>
      <c r="I43" s="319"/>
      <c r="J43" s="325"/>
    </row>
    <row r="44" spans="1:10" ht="14.4" x14ac:dyDescent="0.3">
      <c r="A44" s="302"/>
      <c r="B44" s="274"/>
      <c r="C44" s="19" t="s">
        <v>34</v>
      </c>
      <c r="D44" s="19" t="s">
        <v>35</v>
      </c>
      <c r="E44" s="290"/>
      <c r="F44" s="290"/>
      <c r="G44" s="294"/>
      <c r="H44" s="307"/>
      <c r="I44" s="319"/>
      <c r="J44" s="325"/>
    </row>
    <row r="45" spans="1:10" ht="14.4" x14ac:dyDescent="0.3">
      <c r="A45" s="302"/>
      <c r="B45" s="274"/>
      <c r="C45" s="19" t="s">
        <v>8</v>
      </c>
      <c r="D45" s="19" t="s">
        <v>9</v>
      </c>
      <c r="E45" s="290"/>
      <c r="F45" s="290"/>
      <c r="G45" s="294"/>
      <c r="H45" s="307"/>
      <c r="I45" s="319"/>
      <c r="J45" s="325"/>
    </row>
    <row r="46" spans="1:10" ht="28.8" x14ac:dyDescent="0.3">
      <c r="A46" s="302"/>
      <c r="B46" s="274"/>
      <c r="C46" s="19" t="s">
        <v>10</v>
      </c>
      <c r="D46" s="20">
        <v>12</v>
      </c>
      <c r="E46" s="290"/>
      <c r="F46" s="290"/>
      <c r="G46" s="294"/>
      <c r="H46" s="307"/>
      <c r="I46" s="319"/>
      <c r="J46" s="325"/>
    </row>
    <row r="47" spans="1:10" ht="14.4" x14ac:dyDescent="0.3">
      <c r="A47" s="302"/>
      <c r="B47" s="274"/>
      <c r="C47" s="19" t="s">
        <v>11</v>
      </c>
      <c r="D47" s="19" t="s">
        <v>12</v>
      </c>
      <c r="E47" s="290"/>
      <c r="F47" s="290"/>
      <c r="G47" s="294"/>
      <c r="H47" s="307"/>
      <c r="I47" s="319"/>
      <c r="J47" s="325"/>
    </row>
    <row r="48" spans="1:10" ht="14.4" x14ac:dyDescent="0.3">
      <c r="A48" s="302"/>
      <c r="B48" s="274"/>
      <c r="C48" s="19" t="s">
        <v>36</v>
      </c>
      <c r="D48" s="20">
        <v>4</v>
      </c>
      <c r="E48" s="290"/>
      <c r="F48" s="290"/>
      <c r="G48" s="294"/>
      <c r="H48" s="307"/>
      <c r="I48" s="319"/>
      <c r="J48" s="325"/>
    </row>
    <row r="49" spans="1:10" ht="15.75" customHeight="1" x14ac:dyDescent="0.3">
      <c r="A49" s="302"/>
      <c r="B49" s="274"/>
      <c r="C49" s="19" t="s">
        <v>37</v>
      </c>
      <c r="D49" s="19" t="s">
        <v>38</v>
      </c>
      <c r="E49" s="290"/>
      <c r="F49" s="290"/>
      <c r="G49" s="294"/>
      <c r="H49" s="307"/>
      <c r="I49" s="319"/>
      <c r="J49" s="325"/>
    </row>
    <row r="50" spans="1:10" ht="14.4" x14ac:dyDescent="0.3">
      <c r="A50" s="302"/>
      <c r="B50" s="274"/>
      <c r="C50" s="31" t="s">
        <v>8</v>
      </c>
      <c r="D50" s="19" t="s">
        <v>9</v>
      </c>
      <c r="E50" s="290"/>
      <c r="F50" s="290"/>
      <c r="G50" s="294"/>
      <c r="H50" s="307"/>
      <c r="I50" s="319"/>
      <c r="J50" s="325"/>
    </row>
    <row r="51" spans="1:10" ht="14.4" x14ac:dyDescent="0.3">
      <c r="A51" s="302"/>
      <c r="B51" s="274"/>
      <c r="C51" s="19" t="s">
        <v>39</v>
      </c>
      <c r="D51" s="19" t="s">
        <v>40</v>
      </c>
      <c r="E51" s="290"/>
      <c r="F51" s="290"/>
      <c r="G51" s="294"/>
      <c r="H51" s="307"/>
      <c r="I51" s="319"/>
      <c r="J51" s="325"/>
    </row>
    <row r="52" spans="1:10" ht="15.75" customHeight="1" x14ac:dyDescent="0.3">
      <c r="A52" s="302"/>
      <c r="B52" s="274"/>
      <c r="C52" s="19" t="s">
        <v>41</v>
      </c>
      <c r="D52" s="19" t="s">
        <v>42</v>
      </c>
      <c r="E52" s="290"/>
      <c r="F52" s="290"/>
      <c r="G52" s="294"/>
      <c r="H52" s="307"/>
      <c r="I52" s="319"/>
      <c r="J52" s="325"/>
    </row>
    <row r="53" spans="1:10" ht="15.75" customHeight="1" thickBot="1" x14ac:dyDescent="0.35">
      <c r="A53" s="303"/>
      <c r="B53" s="275"/>
      <c r="C53" s="25" t="s">
        <v>43</v>
      </c>
      <c r="D53" s="25" t="s">
        <v>44</v>
      </c>
      <c r="E53" s="291"/>
      <c r="F53" s="291"/>
      <c r="G53" s="295"/>
      <c r="H53" s="308"/>
      <c r="I53" s="320"/>
      <c r="J53" s="326"/>
    </row>
    <row r="54" spans="1:10" ht="23.25" customHeight="1" x14ac:dyDescent="0.3">
      <c r="A54" s="283" t="s">
        <v>716</v>
      </c>
      <c r="B54" s="286" t="s">
        <v>45</v>
      </c>
      <c r="C54" s="29" t="s">
        <v>46</v>
      </c>
      <c r="D54" s="29" t="s">
        <v>47</v>
      </c>
      <c r="E54" s="289" t="s">
        <v>714</v>
      </c>
      <c r="F54" s="292">
        <v>12</v>
      </c>
      <c r="G54" s="293"/>
      <c r="H54" s="306">
        <f>ROUND(F54*G54,2)</f>
        <v>0</v>
      </c>
      <c r="I54" s="318" t="s">
        <v>849</v>
      </c>
      <c r="J54" s="321" t="s">
        <v>851</v>
      </c>
    </row>
    <row r="55" spans="1:10" ht="15.75" customHeight="1" x14ac:dyDescent="0.3">
      <c r="A55" s="284"/>
      <c r="B55" s="287"/>
      <c r="C55" s="313" t="s">
        <v>48</v>
      </c>
      <c r="D55" s="313" t="s">
        <v>49</v>
      </c>
      <c r="E55" s="290"/>
      <c r="F55" s="290"/>
      <c r="G55" s="294"/>
      <c r="H55" s="307"/>
      <c r="I55" s="330"/>
      <c r="J55" s="325"/>
    </row>
    <row r="56" spans="1:10" ht="14.4" x14ac:dyDescent="0.3">
      <c r="A56" s="284"/>
      <c r="B56" s="287"/>
      <c r="C56" s="314"/>
      <c r="D56" s="314"/>
      <c r="E56" s="290"/>
      <c r="F56" s="290"/>
      <c r="G56" s="294"/>
      <c r="H56" s="307"/>
      <c r="I56" s="330"/>
      <c r="J56" s="325"/>
    </row>
    <row r="57" spans="1:10" ht="28.8" x14ac:dyDescent="0.3">
      <c r="A57" s="284"/>
      <c r="B57" s="287"/>
      <c r="C57" s="19" t="s">
        <v>50</v>
      </c>
      <c r="D57" s="19" t="s">
        <v>51</v>
      </c>
      <c r="E57" s="290"/>
      <c r="F57" s="290"/>
      <c r="G57" s="294"/>
      <c r="H57" s="307"/>
      <c r="I57" s="330"/>
      <c r="J57" s="325"/>
    </row>
    <row r="58" spans="1:10" ht="28.8" x14ac:dyDescent="0.3">
      <c r="A58" s="284"/>
      <c r="B58" s="287"/>
      <c r="C58" s="19" t="s">
        <v>52</v>
      </c>
      <c r="D58" s="19" t="s">
        <v>53</v>
      </c>
      <c r="E58" s="290"/>
      <c r="F58" s="290"/>
      <c r="G58" s="294"/>
      <c r="H58" s="307"/>
      <c r="I58" s="330"/>
      <c r="J58" s="325"/>
    </row>
    <row r="59" spans="1:10" ht="14.4" x14ac:dyDescent="0.3">
      <c r="A59" s="284"/>
      <c r="B59" s="287"/>
      <c r="C59" s="19" t="s">
        <v>54</v>
      </c>
      <c r="D59" s="20">
        <v>300</v>
      </c>
      <c r="E59" s="290"/>
      <c r="F59" s="290"/>
      <c r="G59" s="294"/>
      <c r="H59" s="307"/>
      <c r="I59" s="330"/>
      <c r="J59" s="325"/>
    </row>
    <row r="60" spans="1:10" ht="14.4" x14ac:dyDescent="0.3">
      <c r="A60" s="284"/>
      <c r="B60" s="287"/>
      <c r="C60" s="19" t="s">
        <v>55</v>
      </c>
      <c r="D60" s="19" t="s">
        <v>9</v>
      </c>
      <c r="E60" s="290"/>
      <c r="F60" s="290"/>
      <c r="G60" s="294"/>
      <c r="H60" s="307"/>
      <c r="I60" s="330"/>
      <c r="J60" s="325"/>
    </row>
    <row r="61" spans="1:10" ht="14.4" x14ac:dyDescent="0.3">
      <c r="A61" s="284"/>
      <c r="B61" s="287"/>
      <c r="C61" s="19" t="s">
        <v>56</v>
      </c>
      <c r="D61" s="19" t="s">
        <v>57</v>
      </c>
      <c r="E61" s="290"/>
      <c r="F61" s="290"/>
      <c r="G61" s="294"/>
      <c r="H61" s="307"/>
      <c r="I61" s="330"/>
      <c r="J61" s="325"/>
    </row>
    <row r="62" spans="1:10" ht="28.8" x14ac:dyDescent="0.3">
      <c r="A62" s="284"/>
      <c r="B62" s="287"/>
      <c r="C62" s="19" t="s">
        <v>58</v>
      </c>
      <c r="D62" s="19" t="s">
        <v>59</v>
      </c>
      <c r="E62" s="290"/>
      <c r="F62" s="290"/>
      <c r="G62" s="294"/>
      <c r="H62" s="307"/>
      <c r="I62" s="330"/>
      <c r="J62" s="325"/>
    </row>
    <row r="63" spans="1:10" ht="14.4" x14ac:dyDescent="0.3">
      <c r="A63" s="284"/>
      <c r="B63" s="287"/>
      <c r="C63" s="19" t="s">
        <v>60</v>
      </c>
      <c r="D63" s="19" t="s">
        <v>61</v>
      </c>
      <c r="E63" s="290"/>
      <c r="F63" s="290"/>
      <c r="G63" s="294"/>
      <c r="H63" s="307"/>
      <c r="I63" s="330"/>
      <c r="J63" s="325"/>
    </row>
    <row r="64" spans="1:10" ht="29.4" thickBot="1" x14ac:dyDescent="0.35">
      <c r="A64" s="285"/>
      <c r="B64" s="288"/>
      <c r="C64" s="25" t="s">
        <v>62</v>
      </c>
      <c r="D64" s="25" t="s">
        <v>9</v>
      </c>
      <c r="E64" s="291"/>
      <c r="F64" s="291"/>
      <c r="G64" s="295"/>
      <c r="H64" s="308"/>
      <c r="I64" s="331"/>
      <c r="J64" s="326"/>
    </row>
    <row r="65" spans="1:10" ht="15.75" customHeight="1" x14ac:dyDescent="0.3">
      <c r="A65" s="283" t="s">
        <v>717</v>
      </c>
      <c r="B65" s="273" t="s">
        <v>63</v>
      </c>
      <c r="C65" s="29" t="s">
        <v>64</v>
      </c>
      <c r="D65" s="29" t="s">
        <v>65</v>
      </c>
      <c r="E65" s="289" t="s">
        <v>714</v>
      </c>
      <c r="F65" s="292">
        <v>1</v>
      </c>
      <c r="G65" s="293"/>
      <c r="H65" s="306">
        <f>ROUND(F65*G65,2)</f>
        <v>0</v>
      </c>
      <c r="I65" s="324" t="s">
        <v>849</v>
      </c>
      <c r="J65" s="321" t="s">
        <v>851</v>
      </c>
    </row>
    <row r="66" spans="1:10" ht="28.8" x14ac:dyDescent="0.3">
      <c r="A66" s="284"/>
      <c r="B66" s="274"/>
      <c r="C66" s="31" t="s">
        <v>718</v>
      </c>
      <c r="D66" s="19" t="s">
        <v>9</v>
      </c>
      <c r="E66" s="290"/>
      <c r="F66" s="290"/>
      <c r="G66" s="294"/>
      <c r="H66" s="307"/>
      <c r="I66" s="319"/>
      <c r="J66" s="325"/>
    </row>
    <row r="67" spans="1:10" ht="14.4" x14ac:dyDescent="0.3">
      <c r="A67" s="284"/>
      <c r="B67" s="274"/>
      <c r="C67" s="19" t="s">
        <v>66</v>
      </c>
      <c r="D67" s="19" t="s">
        <v>9</v>
      </c>
      <c r="E67" s="290"/>
      <c r="F67" s="290"/>
      <c r="G67" s="294"/>
      <c r="H67" s="307"/>
      <c r="I67" s="319"/>
      <c r="J67" s="325"/>
    </row>
    <row r="68" spans="1:10" ht="14.4" x14ac:dyDescent="0.3">
      <c r="A68" s="284"/>
      <c r="B68" s="274"/>
      <c r="C68" s="19" t="s">
        <v>67</v>
      </c>
      <c r="D68" s="19" t="s">
        <v>68</v>
      </c>
      <c r="E68" s="290"/>
      <c r="F68" s="290"/>
      <c r="G68" s="294"/>
      <c r="H68" s="307"/>
      <c r="I68" s="319"/>
      <c r="J68" s="325"/>
    </row>
    <row r="69" spans="1:10" ht="43.8" thickBot="1" x14ac:dyDescent="0.35">
      <c r="A69" s="285"/>
      <c r="B69" s="275"/>
      <c r="C69" s="25" t="s">
        <v>69</v>
      </c>
      <c r="D69" s="25" t="s">
        <v>9</v>
      </c>
      <c r="E69" s="291"/>
      <c r="F69" s="291"/>
      <c r="G69" s="295"/>
      <c r="H69" s="308"/>
      <c r="I69" s="320"/>
      <c r="J69" s="326"/>
    </row>
    <row r="70" spans="1:10" ht="57.6" x14ac:dyDescent="0.3">
      <c r="A70" s="270" t="s">
        <v>719</v>
      </c>
      <c r="B70" s="273" t="s">
        <v>70</v>
      </c>
      <c r="C70" s="309" t="s">
        <v>71</v>
      </c>
      <c r="D70" s="87" t="s">
        <v>72</v>
      </c>
      <c r="E70" s="276" t="s">
        <v>751</v>
      </c>
      <c r="F70" s="279">
        <v>8</v>
      </c>
      <c r="G70" s="280"/>
      <c r="H70" s="267">
        <f>ROUND(F70*G70,2)</f>
        <v>0</v>
      </c>
      <c r="I70" s="327" t="s">
        <v>860</v>
      </c>
      <c r="J70" s="321" t="s">
        <v>859</v>
      </c>
    </row>
    <row r="71" spans="1:10" ht="28.8" x14ac:dyDescent="0.3">
      <c r="A71" s="271"/>
      <c r="B71" s="274"/>
      <c r="C71" s="310"/>
      <c r="D71" s="19" t="s">
        <v>73</v>
      </c>
      <c r="E71" s="277"/>
      <c r="F71" s="277"/>
      <c r="G71" s="281"/>
      <c r="H71" s="268"/>
      <c r="I71" s="328"/>
      <c r="J71" s="322"/>
    </row>
    <row r="72" spans="1:10" ht="28.8" x14ac:dyDescent="0.3">
      <c r="A72" s="271"/>
      <c r="B72" s="274"/>
      <c r="C72" s="19" t="s">
        <v>74</v>
      </c>
      <c r="D72" s="89" t="s">
        <v>75</v>
      </c>
      <c r="E72" s="277"/>
      <c r="F72" s="277"/>
      <c r="G72" s="281"/>
      <c r="H72" s="268"/>
      <c r="I72" s="328"/>
      <c r="J72" s="322"/>
    </row>
    <row r="73" spans="1:10" ht="58.2" thickBot="1" x14ac:dyDescent="0.35">
      <c r="A73" s="272"/>
      <c r="B73" s="275"/>
      <c r="C73" s="25" t="s">
        <v>76</v>
      </c>
      <c r="D73" s="25" t="s">
        <v>77</v>
      </c>
      <c r="E73" s="278"/>
      <c r="F73" s="278"/>
      <c r="G73" s="282"/>
      <c r="H73" s="269"/>
      <c r="I73" s="329"/>
      <c r="J73" s="323"/>
    </row>
    <row r="74" spans="1:10" ht="115.8" thickBot="1" x14ac:dyDescent="0.35">
      <c r="A74" s="32" t="s">
        <v>720</v>
      </c>
      <c r="B74" s="33" t="s">
        <v>78</v>
      </c>
      <c r="C74" s="34" t="s">
        <v>79</v>
      </c>
      <c r="D74" s="88" t="s">
        <v>80</v>
      </c>
      <c r="E74" s="35" t="s">
        <v>709</v>
      </c>
      <c r="F74" s="36">
        <v>1</v>
      </c>
      <c r="G74" s="158"/>
      <c r="H74" s="171">
        <f>ROUND(F74*G74,2)</f>
        <v>0</v>
      </c>
      <c r="I74" s="174" t="s">
        <v>852</v>
      </c>
      <c r="J74" s="172"/>
    </row>
    <row r="75" spans="1:10" ht="31.5" customHeight="1" thickBot="1" x14ac:dyDescent="0.35">
      <c r="A75" s="143"/>
      <c r="B75" s="143"/>
      <c r="C75" s="170"/>
      <c r="D75" s="143"/>
      <c r="E75" s="264" t="s">
        <v>762</v>
      </c>
      <c r="F75" s="265"/>
      <c r="G75" s="266"/>
      <c r="H75" s="194">
        <f>SUM(H8:H74)</f>
        <v>0</v>
      </c>
      <c r="I75" s="143"/>
      <c r="J75" s="143"/>
    </row>
    <row r="76" spans="1:10" ht="15.75" customHeight="1" x14ac:dyDescent="0.3">
      <c r="G76" s="2"/>
      <c r="H76" s="2"/>
    </row>
    <row r="77" spans="1:10" ht="15.75" customHeight="1" x14ac:dyDescent="0.3"/>
    <row r="78" spans="1:10" ht="15.75" customHeight="1" x14ac:dyDescent="0.3"/>
    <row r="79" spans="1:10" ht="15.75" customHeight="1" x14ac:dyDescent="0.3"/>
    <row r="80" spans="1:1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sheetData>
  <mergeCells count="61">
    <mergeCell ref="I65:I69"/>
    <mergeCell ref="J65:J69"/>
    <mergeCell ref="I70:I73"/>
    <mergeCell ref="J70:J73"/>
    <mergeCell ref="I24:I41"/>
    <mergeCell ref="J24:J41"/>
    <mergeCell ref="I42:I53"/>
    <mergeCell ref="J42:J53"/>
    <mergeCell ref="I54:I64"/>
    <mergeCell ref="J54:J64"/>
    <mergeCell ref="A6:J6"/>
    <mergeCell ref="A3:J3"/>
    <mergeCell ref="G8:G23"/>
    <mergeCell ref="H8:H23"/>
    <mergeCell ref="B8:B23"/>
    <mergeCell ref="A8:A23"/>
    <mergeCell ref="C7:D7"/>
    <mergeCell ref="E8:E23"/>
    <mergeCell ref="F8:F23"/>
    <mergeCell ref="I8:I23"/>
    <mergeCell ref="J8:J23"/>
    <mergeCell ref="C70:C71"/>
    <mergeCell ref="C19:C21"/>
    <mergeCell ref="C35:C37"/>
    <mergeCell ref="C55:C56"/>
    <mergeCell ref="D55:D56"/>
    <mergeCell ref="G24:G41"/>
    <mergeCell ref="H24:H41"/>
    <mergeCell ref="B42:B53"/>
    <mergeCell ref="H54:H64"/>
    <mergeCell ref="H65:H69"/>
    <mergeCell ref="E24:E41"/>
    <mergeCell ref="F24:F41"/>
    <mergeCell ref="G42:G53"/>
    <mergeCell ref="H42:H53"/>
    <mergeCell ref="A24:A41"/>
    <mergeCell ref="B24:B41"/>
    <mergeCell ref="A42:A53"/>
    <mergeCell ref="E42:E53"/>
    <mergeCell ref="F42:F53"/>
    <mergeCell ref="A65:A69"/>
    <mergeCell ref="B65:B69"/>
    <mergeCell ref="E65:E69"/>
    <mergeCell ref="F65:F69"/>
    <mergeCell ref="G65:G69"/>
    <mergeCell ref="A1:J1"/>
    <mergeCell ref="A2:J2"/>
    <mergeCell ref="A4:J4"/>
    <mergeCell ref="A5:J5"/>
    <mergeCell ref="E75:G75"/>
    <mergeCell ref="H70:H73"/>
    <mergeCell ref="A70:A73"/>
    <mergeCell ref="B70:B73"/>
    <mergeCell ref="E70:E73"/>
    <mergeCell ref="F70:F73"/>
    <mergeCell ref="G70:G73"/>
    <mergeCell ref="A54:A64"/>
    <mergeCell ref="B54:B64"/>
    <mergeCell ref="E54:E64"/>
    <mergeCell ref="F54:F64"/>
    <mergeCell ref="G54:G64"/>
  </mergeCells>
  <phoneticPr fontId="29" type="noConversion"/>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893"/>
  <sheetViews>
    <sheetView topLeftCell="A187" workbookViewId="0">
      <selection activeCell="J61" sqref="J61"/>
    </sheetView>
  </sheetViews>
  <sheetFormatPr defaultColWidth="14.44140625" defaultRowHeight="14.4" x14ac:dyDescent="0.3"/>
  <cols>
    <col min="1" max="1" width="5.6640625" customWidth="1"/>
    <col min="2" max="2" width="20.88671875" customWidth="1"/>
    <col min="3" max="3" width="24.6640625" customWidth="1"/>
    <col min="4" max="4" width="46.33203125" customWidth="1"/>
    <col min="5" max="5" width="24.33203125" customWidth="1"/>
    <col min="6" max="6" width="12.88671875" customWidth="1"/>
    <col min="7" max="7" width="19.33203125" customWidth="1"/>
    <col min="8" max="8" width="24.6640625" style="156" customWidth="1"/>
    <col min="9" max="9" width="48.6640625" customWidth="1"/>
    <col min="10" max="10" width="35" customWidth="1"/>
    <col min="11" max="11" width="34.33203125" customWidth="1"/>
    <col min="12" max="12" width="27.44140625" customWidth="1"/>
  </cols>
  <sheetData>
    <row r="1" spans="1:27" ht="53.25" customHeight="1" x14ac:dyDescent="0.3">
      <c r="A1" s="258" t="s">
        <v>831</v>
      </c>
      <c r="B1" s="259"/>
      <c r="C1" s="259"/>
      <c r="D1" s="259"/>
      <c r="E1" s="259"/>
      <c r="F1" s="259"/>
      <c r="G1" s="259"/>
      <c r="H1" s="259"/>
      <c r="I1" s="259"/>
      <c r="J1" s="259"/>
      <c r="K1" s="164"/>
      <c r="L1" s="164"/>
      <c r="M1" s="164"/>
      <c r="N1" s="164"/>
      <c r="O1" s="164"/>
      <c r="P1" s="164"/>
      <c r="Q1" s="164"/>
      <c r="R1" s="164"/>
      <c r="S1" s="164"/>
      <c r="T1" s="164"/>
      <c r="U1" s="164"/>
    </row>
    <row r="2" spans="1:27" ht="37.5" customHeight="1" x14ac:dyDescent="0.3">
      <c r="A2" s="260" t="s">
        <v>832</v>
      </c>
      <c r="B2" s="261"/>
      <c r="C2" s="261"/>
      <c r="D2" s="261"/>
      <c r="E2" s="261"/>
      <c r="F2" s="261"/>
      <c r="G2" s="261"/>
      <c r="H2" s="261"/>
      <c r="I2" s="261"/>
      <c r="J2" s="261"/>
      <c r="K2" s="164"/>
      <c r="L2" s="164"/>
      <c r="M2" s="164"/>
      <c r="N2" s="164"/>
      <c r="O2" s="164"/>
      <c r="P2" s="164"/>
      <c r="Q2" s="164"/>
      <c r="R2" s="164"/>
      <c r="S2" s="164"/>
      <c r="T2" s="164"/>
      <c r="U2" s="164"/>
    </row>
    <row r="3" spans="1:27" ht="130.5" customHeight="1" x14ac:dyDescent="0.3">
      <c r="A3" s="316" t="s">
        <v>838</v>
      </c>
      <c r="B3" s="316"/>
      <c r="C3" s="316"/>
      <c r="D3" s="316"/>
      <c r="E3" s="316"/>
      <c r="F3" s="316"/>
      <c r="G3" s="316"/>
      <c r="H3" s="316"/>
      <c r="I3" s="316"/>
      <c r="J3" s="316"/>
      <c r="K3" s="164"/>
      <c r="L3" s="164"/>
      <c r="M3" s="164"/>
      <c r="N3" s="164"/>
      <c r="O3" s="164"/>
      <c r="P3" s="164"/>
      <c r="Q3" s="164"/>
      <c r="R3" s="164"/>
      <c r="S3" s="164"/>
      <c r="T3" s="164"/>
      <c r="U3" s="164"/>
    </row>
    <row r="4" spans="1:27" ht="17.399999999999999" x14ac:dyDescent="0.3">
      <c r="A4" s="262" t="s">
        <v>854</v>
      </c>
      <c r="B4" s="263"/>
      <c r="C4" s="263"/>
      <c r="D4" s="263"/>
      <c r="E4" s="263"/>
      <c r="F4" s="263"/>
      <c r="G4" s="263"/>
      <c r="H4" s="263"/>
      <c r="I4" s="263"/>
      <c r="J4" s="263"/>
      <c r="K4" s="164"/>
      <c r="L4" s="164"/>
      <c r="M4" s="164"/>
      <c r="N4" s="164"/>
      <c r="O4" s="164"/>
      <c r="P4" s="164"/>
      <c r="Q4" s="164"/>
      <c r="R4" s="164"/>
      <c r="S4" s="164"/>
      <c r="T4" s="164"/>
      <c r="U4" s="164"/>
    </row>
    <row r="5" spans="1:27" ht="17.399999999999999" x14ac:dyDescent="0.3">
      <c r="A5" s="262" t="s">
        <v>833</v>
      </c>
      <c r="B5" s="263"/>
      <c r="C5" s="263"/>
      <c r="D5" s="263"/>
      <c r="E5" s="263"/>
      <c r="F5" s="263"/>
      <c r="G5" s="263"/>
      <c r="H5" s="263"/>
      <c r="I5" s="263"/>
      <c r="J5" s="263"/>
      <c r="K5" s="164"/>
      <c r="L5" s="164"/>
      <c r="M5" s="164"/>
      <c r="N5" s="164"/>
      <c r="O5" s="164"/>
      <c r="P5" s="164"/>
      <c r="Q5" s="164"/>
      <c r="R5" s="164"/>
      <c r="S5" s="164"/>
      <c r="T5" s="164"/>
      <c r="U5" s="164"/>
    </row>
    <row r="6" spans="1:27" x14ac:dyDescent="0.3">
      <c r="E6" s="22"/>
      <c r="F6" s="21"/>
      <c r="G6" s="21"/>
      <c r="H6" s="21"/>
    </row>
    <row r="7" spans="1:27" ht="115.8" thickBot="1" x14ac:dyDescent="0.35">
      <c r="A7" s="24" t="s">
        <v>710</v>
      </c>
      <c r="B7" s="24" t="s">
        <v>711</v>
      </c>
      <c r="C7" s="317" t="s">
        <v>712</v>
      </c>
      <c r="D7" s="317"/>
      <c r="E7" s="27" t="s">
        <v>706</v>
      </c>
      <c r="F7" s="28" t="s">
        <v>707</v>
      </c>
      <c r="G7" s="28" t="s">
        <v>708</v>
      </c>
      <c r="H7" s="28" t="s">
        <v>763</v>
      </c>
      <c r="I7" s="167" t="s">
        <v>855</v>
      </c>
      <c r="J7" s="175" t="s">
        <v>834</v>
      </c>
      <c r="K7" s="23"/>
      <c r="L7" s="23"/>
      <c r="M7" s="23"/>
      <c r="N7" s="23"/>
      <c r="O7" s="23"/>
      <c r="P7" s="23"/>
      <c r="Q7" s="23"/>
      <c r="R7" s="23"/>
      <c r="S7" s="23"/>
      <c r="T7" s="23"/>
      <c r="U7" s="23"/>
      <c r="V7" s="23"/>
      <c r="W7" s="23"/>
      <c r="X7" s="23"/>
      <c r="Y7" s="23"/>
      <c r="Z7" s="23"/>
      <c r="AA7" s="23"/>
    </row>
    <row r="8" spans="1:27" ht="28.8" x14ac:dyDescent="0.3">
      <c r="A8" s="283" t="s">
        <v>721</v>
      </c>
      <c r="B8" s="384" t="s">
        <v>722</v>
      </c>
      <c r="C8" s="43" t="s">
        <v>81</v>
      </c>
      <c r="D8" s="90" t="s">
        <v>82</v>
      </c>
      <c r="E8" s="387" t="s">
        <v>709</v>
      </c>
      <c r="F8" s="390">
        <v>22</v>
      </c>
      <c r="G8" s="391"/>
      <c r="H8" s="385">
        <f>ROUND(F8*G8,2)</f>
        <v>0</v>
      </c>
      <c r="I8" s="424" t="s">
        <v>849</v>
      </c>
      <c r="J8" s="427" t="s">
        <v>851</v>
      </c>
      <c r="K8" s="3"/>
    </row>
    <row r="9" spans="1:27" x14ac:dyDescent="0.3">
      <c r="A9" s="284"/>
      <c r="B9" s="379"/>
      <c r="C9" s="40" t="s">
        <v>83</v>
      </c>
      <c r="D9" s="91" t="s">
        <v>84</v>
      </c>
      <c r="E9" s="388"/>
      <c r="F9" s="388"/>
      <c r="G9" s="392"/>
      <c r="H9" s="394"/>
      <c r="I9" s="425"/>
      <c r="J9" s="428"/>
      <c r="K9" s="3"/>
    </row>
    <row r="10" spans="1:27" x14ac:dyDescent="0.3">
      <c r="A10" s="284"/>
      <c r="B10" s="379"/>
      <c r="C10" s="40" t="s">
        <v>85</v>
      </c>
      <c r="D10" s="91" t="s">
        <v>86</v>
      </c>
      <c r="E10" s="388"/>
      <c r="F10" s="388"/>
      <c r="G10" s="392"/>
      <c r="H10" s="394"/>
      <c r="I10" s="425"/>
      <c r="J10" s="428"/>
      <c r="K10" s="37"/>
      <c r="L10" s="3"/>
    </row>
    <row r="11" spans="1:27" x14ac:dyDescent="0.3">
      <c r="A11" s="284"/>
      <c r="B11" s="379"/>
      <c r="C11" s="42" t="s">
        <v>87</v>
      </c>
      <c r="D11" s="91" t="s">
        <v>88</v>
      </c>
      <c r="E11" s="388"/>
      <c r="F11" s="388"/>
      <c r="G11" s="392"/>
      <c r="H11" s="394"/>
      <c r="I11" s="425"/>
      <c r="J11" s="428"/>
      <c r="K11" s="9"/>
      <c r="L11" s="3"/>
    </row>
    <row r="12" spans="1:27" x14ac:dyDescent="0.3">
      <c r="A12" s="284"/>
      <c r="B12" s="379"/>
      <c r="C12" s="40" t="s">
        <v>89</v>
      </c>
      <c r="D12" s="91" t="s">
        <v>90</v>
      </c>
      <c r="E12" s="388"/>
      <c r="F12" s="388"/>
      <c r="G12" s="392"/>
      <c r="H12" s="394"/>
      <c r="I12" s="425"/>
      <c r="J12" s="428"/>
      <c r="K12" s="9"/>
      <c r="L12" s="3"/>
    </row>
    <row r="13" spans="1:27" x14ac:dyDescent="0.3">
      <c r="A13" s="284"/>
      <c r="B13" s="379"/>
      <c r="C13" s="40" t="s">
        <v>91</v>
      </c>
      <c r="D13" s="91" t="s">
        <v>92</v>
      </c>
      <c r="E13" s="388"/>
      <c r="F13" s="388"/>
      <c r="G13" s="392"/>
      <c r="H13" s="394"/>
      <c r="I13" s="425"/>
      <c r="J13" s="428"/>
      <c r="K13" s="9"/>
      <c r="L13" s="3"/>
    </row>
    <row r="14" spans="1:27" x14ac:dyDescent="0.3">
      <c r="A14" s="284"/>
      <c r="B14" s="379"/>
      <c r="C14" s="40" t="s">
        <v>93</v>
      </c>
      <c r="D14" s="91" t="s">
        <v>94</v>
      </c>
      <c r="E14" s="388"/>
      <c r="F14" s="388"/>
      <c r="G14" s="392"/>
      <c r="H14" s="394"/>
      <c r="I14" s="425"/>
      <c r="J14" s="428"/>
      <c r="K14" s="9"/>
      <c r="L14" s="3"/>
    </row>
    <row r="15" spans="1:27" ht="51.75" customHeight="1" x14ac:dyDescent="0.3">
      <c r="A15" s="284"/>
      <c r="B15" s="379"/>
      <c r="C15" s="40" t="s">
        <v>95</v>
      </c>
      <c r="D15" s="91" t="s">
        <v>764</v>
      </c>
      <c r="E15" s="388"/>
      <c r="F15" s="388"/>
      <c r="G15" s="392"/>
      <c r="H15" s="394"/>
      <c r="I15" s="425"/>
      <c r="J15" s="428"/>
      <c r="K15" s="9"/>
      <c r="L15" s="3"/>
    </row>
    <row r="16" spans="1:27" x14ac:dyDescent="0.3">
      <c r="A16" s="284"/>
      <c r="B16" s="379"/>
      <c r="C16" s="40" t="s">
        <v>96</v>
      </c>
      <c r="D16" s="91" t="s">
        <v>97</v>
      </c>
      <c r="E16" s="388"/>
      <c r="F16" s="388"/>
      <c r="G16" s="392"/>
      <c r="H16" s="394"/>
      <c r="I16" s="425"/>
      <c r="J16" s="428"/>
      <c r="K16" s="9"/>
      <c r="L16" s="3"/>
    </row>
    <row r="17" spans="1:12" x14ac:dyDescent="0.3">
      <c r="A17" s="284"/>
      <c r="B17" s="379"/>
      <c r="C17" s="40" t="s">
        <v>98</v>
      </c>
      <c r="D17" s="91" t="s">
        <v>99</v>
      </c>
      <c r="E17" s="388"/>
      <c r="F17" s="388"/>
      <c r="G17" s="392"/>
      <c r="H17" s="394"/>
      <c r="I17" s="425"/>
      <c r="J17" s="428"/>
      <c r="K17" s="9"/>
      <c r="L17" s="3"/>
    </row>
    <row r="18" spans="1:12" x14ac:dyDescent="0.3">
      <c r="A18" s="284"/>
      <c r="B18" s="379"/>
      <c r="C18" s="40" t="s">
        <v>100</v>
      </c>
      <c r="D18" s="91" t="s">
        <v>101</v>
      </c>
      <c r="E18" s="388"/>
      <c r="F18" s="388"/>
      <c r="G18" s="392"/>
      <c r="H18" s="394"/>
      <c r="I18" s="425"/>
      <c r="J18" s="428"/>
      <c r="K18" s="9"/>
      <c r="L18" s="3"/>
    </row>
    <row r="19" spans="1:12" ht="28.8" x14ac:dyDescent="0.3">
      <c r="A19" s="284"/>
      <c r="B19" s="379"/>
      <c r="C19" s="40" t="s">
        <v>102</v>
      </c>
      <c r="D19" s="91" t="s">
        <v>103</v>
      </c>
      <c r="E19" s="388"/>
      <c r="F19" s="388"/>
      <c r="G19" s="392"/>
      <c r="H19" s="394"/>
      <c r="I19" s="425"/>
      <c r="J19" s="428"/>
      <c r="K19" s="9"/>
      <c r="L19" s="3"/>
    </row>
    <row r="20" spans="1:12" x14ac:dyDescent="0.3">
      <c r="A20" s="284"/>
      <c r="B20" s="379"/>
      <c r="C20" s="40" t="s">
        <v>104</v>
      </c>
      <c r="D20" s="91" t="s">
        <v>105</v>
      </c>
      <c r="E20" s="388"/>
      <c r="F20" s="388"/>
      <c r="G20" s="392"/>
      <c r="H20" s="394"/>
      <c r="I20" s="425"/>
      <c r="J20" s="428"/>
      <c r="K20" s="9"/>
      <c r="L20" s="3"/>
    </row>
    <row r="21" spans="1:12" x14ac:dyDescent="0.3">
      <c r="A21" s="284"/>
      <c r="B21" s="379"/>
      <c r="C21" s="40" t="s">
        <v>106</v>
      </c>
      <c r="D21" s="91" t="s">
        <v>107</v>
      </c>
      <c r="E21" s="388"/>
      <c r="F21" s="388"/>
      <c r="G21" s="392"/>
      <c r="H21" s="394"/>
      <c r="I21" s="425"/>
      <c r="J21" s="428"/>
      <c r="K21" s="9"/>
      <c r="L21" s="3"/>
    </row>
    <row r="22" spans="1:12" ht="15" thickBot="1" x14ac:dyDescent="0.35">
      <c r="A22" s="285"/>
      <c r="B22" s="406"/>
      <c r="C22" s="47" t="s">
        <v>108</v>
      </c>
      <c r="D22" s="92" t="s">
        <v>109</v>
      </c>
      <c r="E22" s="400"/>
      <c r="F22" s="400"/>
      <c r="G22" s="404"/>
      <c r="H22" s="405"/>
      <c r="I22" s="426"/>
      <c r="J22" s="429"/>
      <c r="K22" s="9"/>
      <c r="L22" s="3"/>
    </row>
    <row r="23" spans="1:12" ht="28.8" x14ac:dyDescent="0.3">
      <c r="A23" s="270" t="s">
        <v>723</v>
      </c>
      <c r="B23" s="273" t="s">
        <v>110</v>
      </c>
      <c r="C23" s="43" t="s">
        <v>4</v>
      </c>
      <c r="D23" s="90" t="s">
        <v>111</v>
      </c>
      <c r="E23" s="415" t="s">
        <v>724</v>
      </c>
      <c r="F23" s="418">
        <v>16</v>
      </c>
      <c r="G23" s="419"/>
      <c r="H23" s="385">
        <f>ROUND(F23*G23,2)</f>
        <v>0</v>
      </c>
      <c r="I23" s="424" t="s">
        <v>849</v>
      </c>
      <c r="J23" s="427" t="s">
        <v>851</v>
      </c>
      <c r="K23" s="9"/>
      <c r="L23" s="3"/>
    </row>
    <row r="24" spans="1:12" x14ac:dyDescent="0.3">
      <c r="A24" s="271"/>
      <c r="B24" s="274"/>
      <c r="C24" s="40" t="s">
        <v>112</v>
      </c>
      <c r="D24" s="41" t="s">
        <v>113</v>
      </c>
      <c r="E24" s="416"/>
      <c r="F24" s="416"/>
      <c r="G24" s="420"/>
      <c r="H24" s="394"/>
      <c r="I24" s="425"/>
      <c r="J24" s="428"/>
      <c r="K24" s="9"/>
      <c r="L24" s="3"/>
    </row>
    <row r="25" spans="1:12" x14ac:dyDescent="0.3">
      <c r="A25" s="271"/>
      <c r="B25" s="274"/>
      <c r="C25" s="422" t="s">
        <v>114</v>
      </c>
      <c r="D25" s="41" t="s">
        <v>115</v>
      </c>
      <c r="E25" s="416"/>
      <c r="F25" s="416"/>
      <c r="G25" s="420"/>
      <c r="H25" s="394"/>
      <c r="I25" s="425"/>
      <c r="J25" s="428"/>
      <c r="K25" s="9"/>
      <c r="L25" s="3"/>
    </row>
    <row r="26" spans="1:12" x14ac:dyDescent="0.3">
      <c r="A26" s="271"/>
      <c r="B26" s="274"/>
      <c r="C26" s="310"/>
      <c r="D26" s="41" t="s">
        <v>116</v>
      </c>
      <c r="E26" s="416"/>
      <c r="F26" s="416"/>
      <c r="G26" s="420"/>
      <c r="H26" s="394"/>
      <c r="I26" s="425"/>
      <c r="J26" s="428"/>
      <c r="K26" s="9"/>
      <c r="L26" s="3"/>
    </row>
    <row r="27" spans="1:12" x14ac:dyDescent="0.3">
      <c r="A27" s="271"/>
      <c r="B27" s="274"/>
      <c r="C27" s="310"/>
      <c r="D27" s="41" t="s">
        <v>117</v>
      </c>
      <c r="E27" s="416"/>
      <c r="F27" s="416"/>
      <c r="G27" s="420"/>
      <c r="H27" s="394"/>
      <c r="I27" s="425"/>
      <c r="J27" s="428"/>
      <c r="K27" s="45"/>
      <c r="L27" s="3"/>
    </row>
    <row r="28" spans="1:12" x14ac:dyDescent="0.3">
      <c r="A28" s="271"/>
      <c r="B28" s="274"/>
      <c r="C28" s="310"/>
      <c r="D28" s="41" t="s">
        <v>118</v>
      </c>
      <c r="E28" s="416"/>
      <c r="F28" s="416"/>
      <c r="G28" s="420"/>
      <c r="H28" s="394"/>
      <c r="I28" s="425"/>
      <c r="J28" s="428"/>
      <c r="K28" s="46"/>
      <c r="L28" s="3"/>
    </row>
    <row r="29" spans="1:12" x14ac:dyDescent="0.3">
      <c r="A29" s="271"/>
      <c r="B29" s="274"/>
      <c r="C29" s="310"/>
      <c r="D29" s="41" t="s">
        <v>119</v>
      </c>
      <c r="E29" s="416"/>
      <c r="F29" s="416"/>
      <c r="G29" s="420"/>
      <c r="H29" s="394"/>
      <c r="I29" s="425"/>
      <c r="J29" s="428"/>
      <c r="K29" s="9"/>
      <c r="L29" s="3"/>
    </row>
    <row r="30" spans="1:12" x14ac:dyDescent="0.3">
      <c r="A30" s="271"/>
      <c r="B30" s="274"/>
      <c r="C30" s="423" t="s">
        <v>120</v>
      </c>
      <c r="D30" s="41" t="s">
        <v>121</v>
      </c>
      <c r="E30" s="416"/>
      <c r="F30" s="416"/>
      <c r="G30" s="420"/>
      <c r="H30" s="394"/>
      <c r="I30" s="425"/>
      <c r="J30" s="428"/>
      <c r="K30" s="9"/>
      <c r="L30" s="3"/>
    </row>
    <row r="31" spans="1:12" x14ac:dyDescent="0.3">
      <c r="A31" s="271"/>
      <c r="B31" s="274"/>
      <c r="C31" s="310"/>
      <c r="D31" s="41" t="s">
        <v>122</v>
      </c>
      <c r="E31" s="416"/>
      <c r="F31" s="416"/>
      <c r="G31" s="420"/>
      <c r="H31" s="394"/>
      <c r="I31" s="425"/>
      <c r="J31" s="428"/>
      <c r="K31" s="9"/>
      <c r="L31" s="3"/>
    </row>
    <row r="32" spans="1:12" x14ac:dyDescent="0.3">
      <c r="A32" s="271"/>
      <c r="B32" s="274"/>
      <c r="C32" s="310"/>
      <c r="D32" s="41" t="s">
        <v>123</v>
      </c>
      <c r="E32" s="416"/>
      <c r="F32" s="416"/>
      <c r="G32" s="420"/>
      <c r="H32" s="394"/>
      <c r="I32" s="425"/>
      <c r="J32" s="428"/>
      <c r="K32" s="9"/>
      <c r="L32" s="3"/>
    </row>
    <row r="33" spans="1:12" x14ac:dyDescent="0.3">
      <c r="A33" s="271"/>
      <c r="B33" s="274"/>
      <c r="C33" s="310"/>
      <c r="D33" s="41" t="s">
        <v>124</v>
      </c>
      <c r="E33" s="416"/>
      <c r="F33" s="416"/>
      <c r="G33" s="420"/>
      <c r="H33" s="394"/>
      <c r="I33" s="425"/>
      <c r="J33" s="428"/>
      <c r="K33" s="9"/>
      <c r="L33" s="3"/>
    </row>
    <row r="34" spans="1:12" x14ac:dyDescent="0.3">
      <c r="A34" s="271"/>
      <c r="B34" s="274"/>
      <c r="C34" s="310"/>
      <c r="D34" s="41" t="s">
        <v>125</v>
      </c>
      <c r="E34" s="416"/>
      <c r="F34" s="416"/>
      <c r="G34" s="420"/>
      <c r="H34" s="394"/>
      <c r="I34" s="425"/>
      <c r="J34" s="428"/>
      <c r="K34" s="9"/>
      <c r="L34" s="3"/>
    </row>
    <row r="35" spans="1:12" x14ac:dyDescent="0.3">
      <c r="A35" s="271"/>
      <c r="B35" s="274"/>
      <c r="C35" s="310"/>
      <c r="D35" s="41" t="s">
        <v>126</v>
      </c>
      <c r="E35" s="416"/>
      <c r="F35" s="416"/>
      <c r="G35" s="420"/>
      <c r="H35" s="394"/>
      <c r="I35" s="425"/>
      <c r="J35" s="428"/>
      <c r="K35" s="9"/>
      <c r="L35" s="3"/>
    </row>
    <row r="36" spans="1:12" x14ac:dyDescent="0.3">
      <c r="A36" s="271"/>
      <c r="B36" s="274"/>
      <c r="C36" s="48" t="s">
        <v>127</v>
      </c>
      <c r="D36" s="41" t="s">
        <v>128</v>
      </c>
      <c r="E36" s="416"/>
      <c r="F36" s="416"/>
      <c r="G36" s="420"/>
      <c r="H36" s="394"/>
      <c r="I36" s="425"/>
      <c r="J36" s="428"/>
      <c r="K36" s="9"/>
      <c r="L36" s="3"/>
    </row>
    <row r="37" spans="1:12" x14ac:dyDescent="0.3">
      <c r="A37" s="271"/>
      <c r="B37" s="274"/>
      <c r="C37" s="40" t="s">
        <v>129</v>
      </c>
      <c r="D37" s="41" t="s">
        <v>130</v>
      </c>
      <c r="E37" s="416"/>
      <c r="F37" s="416"/>
      <c r="G37" s="420"/>
      <c r="H37" s="394"/>
      <c r="I37" s="425"/>
      <c r="J37" s="428"/>
      <c r="K37" s="9"/>
      <c r="L37" s="3"/>
    </row>
    <row r="38" spans="1:12" x14ac:dyDescent="0.3">
      <c r="A38" s="271"/>
      <c r="B38" s="274"/>
      <c r="C38" s="40" t="s">
        <v>131</v>
      </c>
      <c r="D38" s="41" t="s">
        <v>132</v>
      </c>
      <c r="E38" s="416"/>
      <c r="F38" s="416"/>
      <c r="G38" s="420"/>
      <c r="H38" s="394"/>
      <c r="I38" s="425"/>
      <c r="J38" s="428"/>
      <c r="K38" s="9"/>
      <c r="L38" s="3"/>
    </row>
    <row r="39" spans="1:12" ht="28.8" x14ac:dyDescent="0.3">
      <c r="A39" s="271"/>
      <c r="B39" s="274"/>
      <c r="C39" s="40" t="s">
        <v>133</v>
      </c>
      <c r="D39" s="41" t="s">
        <v>134</v>
      </c>
      <c r="E39" s="416"/>
      <c r="F39" s="416"/>
      <c r="G39" s="420"/>
      <c r="H39" s="394"/>
      <c r="I39" s="425"/>
      <c r="J39" s="428"/>
      <c r="K39" s="9"/>
      <c r="L39" s="3"/>
    </row>
    <row r="40" spans="1:12" ht="15" thickBot="1" x14ac:dyDescent="0.35">
      <c r="A40" s="272"/>
      <c r="B40" s="275"/>
      <c r="C40" s="47" t="s">
        <v>135</v>
      </c>
      <c r="D40" s="51" t="s">
        <v>9</v>
      </c>
      <c r="E40" s="417"/>
      <c r="F40" s="417"/>
      <c r="G40" s="421"/>
      <c r="H40" s="405"/>
      <c r="I40" s="426"/>
      <c r="J40" s="429"/>
      <c r="K40" s="9"/>
      <c r="L40" s="3"/>
    </row>
    <row r="41" spans="1:12" ht="57.6" x14ac:dyDescent="0.3">
      <c r="A41" s="270" t="s">
        <v>725</v>
      </c>
      <c r="B41" s="273" t="s">
        <v>136</v>
      </c>
      <c r="C41" s="53" t="s">
        <v>137</v>
      </c>
      <c r="D41" s="54" t="s">
        <v>138</v>
      </c>
      <c r="E41" s="387" t="s">
        <v>724</v>
      </c>
      <c r="F41" s="390">
        <v>16</v>
      </c>
      <c r="G41" s="391"/>
      <c r="H41" s="385">
        <f>ROUND(F41*G41,2)</f>
        <v>0</v>
      </c>
      <c r="I41" s="424" t="s">
        <v>849</v>
      </c>
      <c r="J41" s="427" t="s">
        <v>851</v>
      </c>
      <c r="K41" s="4"/>
      <c r="L41" s="3"/>
    </row>
    <row r="42" spans="1:12" ht="29.4" thickBot="1" x14ac:dyDescent="0.35">
      <c r="A42" s="272"/>
      <c r="B42" s="275"/>
      <c r="C42" s="61" t="s">
        <v>139</v>
      </c>
      <c r="D42" s="62" t="s">
        <v>140</v>
      </c>
      <c r="E42" s="400"/>
      <c r="F42" s="400"/>
      <c r="G42" s="404"/>
      <c r="H42" s="405"/>
      <c r="I42" s="426"/>
      <c r="J42" s="430"/>
      <c r="K42" s="4"/>
      <c r="L42" s="3"/>
    </row>
    <row r="43" spans="1:12" ht="29.4" thickBot="1" x14ac:dyDescent="0.35">
      <c r="A43" s="66" t="s">
        <v>726</v>
      </c>
      <c r="B43" s="67" t="s">
        <v>141</v>
      </c>
      <c r="C43" s="68" t="s">
        <v>142</v>
      </c>
      <c r="D43" s="68" t="s">
        <v>143</v>
      </c>
      <c r="E43" s="69" t="s">
        <v>724</v>
      </c>
      <c r="F43" s="69">
        <v>16</v>
      </c>
      <c r="G43" s="148"/>
      <c r="H43" s="180">
        <f>ROUND(F43*G43,2)</f>
        <v>0</v>
      </c>
      <c r="I43" s="178" t="s">
        <v>852</v>
      </c>
      <c r="J43" s="179"/>
      <c r="K43" s="4"/>
      <c r="L43" s="3"/>
    </row>
    <row r="44" spans="1:12" x14ac:dyDescent="0.3">
      <c r="A44" s="283" t="s">
        <v>727</v>
      </c>
      <c r="B44" s="273" t="s">
        <v>144</v>
      </c>
      <c r="C44" s="43" t="s">
        <v>145</v>
      </c>
      <c r="D44" s="70" t="s">
        <v>146</v>
      </c>
      <c r="E44" s="407" t="s">
        <v>724</v>
      </c>
      <c r="F44" s="401">
        <v>16</v>
      </c>
      <c r="G44" s="412"/>
      <c r="H44" s="385">
        <f>ROUND(F44*G44,2)</f>
        <v>0</v>
      </c>
      <c r="I44" s="424" t="s">
        <v>853</v>
      </c>
      <c r="J44" s="427" t="s">
        <v>851</v>
      </c>
      <c r="K44" s="4"/>
      <c r="L44" s="3"/>
    </row>
    <row r="45" spans="1:12" x14ac:dyDescent="0.3">
      <c r="A45" s="284"/>
      <c r="B45" s="274"/>
      <c r="C45" s="40" t="s">
        <v>147</v>
      </c>
      <c r="D45" s="41" t="s">
        <v>148</v>
      </c>
      <c r="E45" s="408"/>
      <c r="F45" s="402"/>
      <c r="G45" s="413"/>
      <c r="H45" s="394"/>
      <c r="I45" s="425"/>
      <c r="J45" s="431"/>
      <c r="K45" s="65"/>
      <c r="L45" s="3"/>
    </row>
    <row r="46" spans="1:12" ht="28.5" customHeight="1" thickBot="1" x14ac:dyDescent="0.35">
      <c r="A46" s="285"/>
      <c r="B46" s="275"/>
      <c r="C46" s="61" t="s">
        <v>149</v>
      </c>
      <c r="D46" s="62" t="s">
        <v>150</v>
      </c>
      <c r="E46" s="408"/>
      <c r="F46" s="403"/>
      <c r="G46" s="414"/>
      <c r="H46" s="405"/>
      <c r="I46" s="426"/>
      <c r="J46" s="430"/>
      <c r="K46" s="4"/>
      <c r="L46" s="3"/>
    </row>
    <row r="47" spans="1:12" ht="28.8" x14ac:dyDescent="0.3">
      <c r="A47" s="283" t="s">
        <v>728</v>
      </c>
      <c r="B47" s="384" t="s">
        <v>151</v>
      </c>
      <c r="C47" s="43" t="s">
        <v>152</v>
      </c>
      <c r="D47" s="90" t="s">
        <v>153</v>
      </c>
      <c r="E47" s="407" t="s">
        <v>724</v>
      </c>
      <c r="F47" s="409">
        <v>20</v>
      </c>
      <c r="G47" s="410"/>
      <c r="H47" s="398">
        <f>ROUND(F47*G47,2)</f>
        <v>0</v>
      </c>
      <c r="I47" s="424" t="s">
        <v>849</v>
      </c>
      <c r="J47" s="427" t="s">
        <v>851</v>
      </c>
      <c r="K47" s="4"/>
      <c r="L47" s="3"/>
    </row>
    <row r="48" spans="1:12" x14ac:dyDescent="0.3">
      <c r="A48" s="284"/>
      <c r="B48" s="379"/>
      <c r="C48" s="40" t="s">
        <v>154</v>
      </c>
      <c r="D48" s="91" t="s">
        <v>155</v>
      </c>
      <c r="E48" s="408"/>
      <c r="F48" s="408"/>
      <c r="G48" s="411"/>
      <c r="H48" s="399"/>
      <c r="I48" s="425"/>
      <c r="J48" s="431"/>
      <c r="K48" s="4"/>
      <c r="L48" s="3"/>
    </row>
    <row r="49" spans="1:12" x14ac:dyDescent="0.3">
      <c r="A49" s="284"/>
      <c r="B49" s="379"/>
      <c r="C49" s="40" t="s">
        <v>156</v>
      </c>
      <c r="D49" s="91" t="s">
        <v>157</v>
      </c>
      <c r="E49" s="408"/>
      <c r="F49" s="408"/>
      <c r="G49" s="411"/>
      <c r="H49" s="399"/>
      <c r="I49" s="425"/>
      <c r="J49" s="431"/>
      <c r="K49" s="4"/>
      <c r="L49" s="3"/>
    </row>
    <row r="50" spans="1:12" x14ac:dyDescent="0.3">
      <c r="A50" s="284"/>
      <c r="B50" s="379"/>
      <c r="C50" s="40" t="s">
        <v>158</v>
      </c>
      <c r="D50" s="41" t="s">
        <v>159</v>
      </c>
      <c r="E50" s="408"/>
      <c r="F50" s="408"/>
      <c r="G50" s="411"/>
      <c r="H50" s="399"/>
      <c r="I50" s="425"/>
      <c r="J50" s="431"/>
      <c r="K50" s="56"/>
      <c r="L50" s="3"/>
    </row>
    <row r="51" spans="1:12" x14ac:dyDescent="0.3">
      <c r="A51" s="284"/>
      <c r="B51" s="379"/>
      <c r="C51" s="40" t="s">
        <v>160</v>
      </c>
      <c r="D51" s="41" t="s">
        <v>161</v>
      </c>
      <c r="E51" s="408"/>
      <c r="F51" s="408"/>
      <c r="G51" s="411"/>
      <c r="H51" s="399"/>
      <c r="I51" s="425"/>
      <c r="J51" s="431"/>
      <c r="K51" s="4"/>
      <c r="L51" s="3"/>
    </row>
    <row r="52" spans="1:12" x14ac:dyDescent="0.3">
      <c r="A52" s="284"/>
      <c r="B52" s="379"/>
      <c r="C52" s="40" t="s">
        <v>162</v>
      </c>
      <c r="D52" s="41" t="s">
        <v>163</v>
      </c>
      <c r="E52" s="408"/>
      <c r="F52" s="408"/>
      <c r="G52" s="411"/>
      <c r="H52" s="399"/>
      <c r="I52" s="425"/>
      <c r="J52" s="431"/>
      <c r="K52" s="4"/>
      <c r="L52" s="3"/>
    </row>
    <row r="53" spans="1:12" x14ac:dyDescent="0.3">
      <c r="A53" s="284"/>
      <c r="B53" s="379"/>
      <c r="C53" s="40" t="s">
        <v>164</v>
      </c>
      <c r="D53" s="41" t="s">
        <v>165</v>
      </c>
      <c r="E53" s="408"/>
      <c r="F53" s="408"/>
      <c r="G53" s="411"/>
      <c r="H53" s="399"/>
      <c r="I53" s="425"/>
      <c r="J53" s="431"/>
      <c r="K53" s="4"/>
      <c r="L53" s="3"/>
    </row>
    <row r="54" spans="1:12" x14ac:dyDescent="0.3">
      <c r="A54" s="284"/>
      <c r="B54" s="379"/>
      <c r="C54" s="40" t="s">
        <v>166</v>
      </c>
      <c r="D54" s="41" t="s">
        <v>167</v>
      </c>
      <c r="E54" s="408"/>
      <c r="F54" s="408"/>
      <c r="G54" s="411"/>
      <c r="H54" s="399"/>
      <c r="I54" s="425"/>
      <c r="J54" s="431"/>
      <c r="K54" s="4"/>
      <c r="L54" s="3"/>
    </row>
    <row r="55" spans="1:12" x14ac:dyDescent="0.3">
      <c r="A55" s="284"/>
      <c r="B55" s="379"/>
      <c r="C55" s="40" t="s">
        <v>168</v>
      </c>
      <c r="D55" s="41" t="s">
        <v>169</v>
      </c>
      <c r="E55" s="408"/>
      <c r="F55" s="408"/>
      <c r="G55" s="411"/>
      <c r="H55" s="399"/>
      <c r="I55" s="425"/>
      <c r="J55" s="431"/>
      <c r="K55" s="4"/>
      <c r="L55" s="3"/>
    </row>
    <row r="56" spans="1:12" ht="15" thickBot="1" x14ac:dyDescent="0.35">
      <c r="A56" s="285"/>
      <c r="B56" s="406"/>
      <c r="C56" s="47" t="s">
        <v>170</v>
      </c>
      <c r="D56" s="51" t="s">
        <v>171</v>
      </c>
      <c r="E56" s="408"/>
      <c r="F56" s="408"/>
      <c r="G56" s="411"/>
      <c r="H56" s="399"/>
      <c r="I56" s="426"/>
      <c r="J56" s="430"/>
      <c r="K56" s="4"/>
      <c r="L56" s="3"/>
    </row>
    <row r="57" spans="1:12" ht="72.599999999999994" thickBot="1" x14ac:dyDescent="0.35">
      <c r="A57" s="75" t="s">
        <v>729</v>
      </c>
      <c r="B57" s="76" t="s">
        <v>172</v>
      </c>
      <c r="C57" s="77" t="s">
        <v>137</v>
      </c>
      <c r="D57" s="181" t="s">
        <v>173</v>
      </c>
      <c r="E57" s="71" t="s">
        <v>724</v>
      </c>
      <c r="F57" s="69">
        <v>20</v>
      </c>
      <c r="G57" s="148"/>
      <c r="H57" s="180">
        <f>ROUND(F57*G57,2)</f>
        <v>0</v>
      </c>
      <c r="I57" s="181" t="s">
        <v>849</v>
      </c>
      <c r="J57" s="182" t="s">
        <v>851</v>
      </c>
      <c r="K57" s="56"/>
      <c r="L57" s="65"/>
    </row>
    <row r="58" spans="1:12" x14ac:dyDescent="0.3">
      <c r="A58" s="270" t="s">
        <v>730</v>
      </c>
      <c r="B58" s="273" t="s">
        <v>174</v>
      </c>
      <c r="C58" s="43" t="s">
        <v>145</v>
      </c>
      <c r="D58" s="90" t="s">
        <v>175</v>
      </c>
      <c r="E58" s="387" t="s">
        <v>724</v>
      </c>
      <c r="F58" s="401">
        <v>16</v>
      </c>
      <c r="G58" s="391"/>
      <c r="H58" s="385">
        <f>ROUND(F58*G58,2)</f>
        <v>0</v>
      </c>
      <c r="I58" s="424" t="s">
        <v>853</v>
      </c>
      <c r="J58" s="427" t="s">
        <v>851</v>
      </c>
      <c r="K58" s="4"/>
      <c r="L58" s="3"/>
    </row>
    <row r="59" spans="1:12" x14ac:dyDescent="0.3">
      <c r="A59" s="271"/>
      <c r="B59" s="274"/>
      <c r="C59" s="40" t="s">
        <v>176</v>
      </c>
      <c r="D59" s="91" t="s">
        <v>177</v>
      </c>
      <c r="E59" s="388"/>
      <c r="F59" s="402"/>
      <c r="G59" s="392"/>
      <c r="H59" s="394">
        <f t="shared" ref="H59:H63" si="0">ROUND(F59*G59,2)</f>
        <v>0</v>
      </c>
      <c r="I59" s="425"/>
      <c r="J59" s="431"/>
      <c r="K59" s="4"/>
      <c r="L59" s="65"/>
    </row>
    <row r="60" spans="1:12" ht="15" thickBot="1" x14ac:dyDescent="0.35">
      <c r="A60" s="272"/>
      <c r="B60" s="275"/>
      <c r="C60" s="47" t="s">
        <v>149</v>
      </c>
      <c r="D60" s="92" t="s">
        <v>178</v>
      </c>
      <c r="E60" s="400"/>
      <c r="F60" s="403"/>
      <c r="G60" s="404"/>
      <c r="H60" s="405">
        <f t="shared" si="0"/>
        <v>0</v>
      </c>
      <c r="I60" s="426"/>
      <c r="J60" s="430"/>
      <c r="K60" s="4"/>
      <c r="L60" s="3"/>
    </row>
    <row r="61" spans="1:12" ht="29.4" thickBot="1" x14ac:dyDescent="0.35">
      <c r="A61" s="75" t="s">
        <v>731</v>
      </c>
      <c r="B61" s="76" t="s">
        <v>179</v>
      </c>
      <c r="C61" s="77" t="s">
        <v>142</v>
      </c>
      <c r="D61" s="68" t="s">
        <v>180</v>
      </c>
      <c r="E61" s="71" t="s">
        <v>724</v>
      </c>
      <c r="F61" s="69">
        <v>20</v>
      </c>
      <c r="G61" s="149"/>
      <c r="H61" s="180">
        <f>ROUND(F61*G61,2)</f>
        <v>0</v>
      </c>
      <c r="I61" s="178" t="s">
        <v>852</v>
      </c>
      <c r="J61" s="183"/>
      <c r="K61" s="56"/>
      <c r="L61" s="3"/>
    </row>
    <row r="62" spans="1:12" x14ac:dyDescent="0.3">
      <c r="A62" s="283" t="s">
        <v>732</v>
      </c>
      <c r="B62" s="384" t="s">
        <v>181</v>
      </c>
      <c r="C62" s="43" t="s">
        <v>182</v>
      </c>
      <c r="D62" s="90" t="s">
        <v>183</v>
      </c>
      <c r="E62" s="387" t="s">
        <v>724</v>
      </c>
      <c r="F62" s="387">
        <v>16</v>
      </c>
      <c r="G62" s="396"/>
      <c r="H62" s="385">
        <f>ROUND(F62*G62,2)</f>
        <v>0</v>
      </c>
      <c r="I62" s="424" t="s">
        <v>853</v>
      </c>
      <c r="J62" s="427" t="s">
        <v>851</v>
      </c>
      <c r="K62" s="4"/>
      <c r="L62" s="3"/>
    </row>
    <row r="63" spans="1:12" ht="15" thickBot="1" x14ac:dyDescent="0.35">
      <c r="A63" s="383"/>
      <c r="B63" s="380"/>
      <c r="C63" s="44" t="s">
        <v>104</v>
      </c>
      <c r="D63" s="176" t="s">
        <v>184</v>
      </c>
      <c r="E63" s="395"/>
      <c r="F63" s="395"/>
      <c r="G63" s="397"/>
      <c r="H63" s="386">
        <f t="shared" si="0"/>
        <v>0</v>
      </c>
      <c r="I63" s="432"/>
      <c r="J63" s="433"/>
      <c r="K63" s="4"/>
      <c r="L63" s="3"/>
    </row>
    <row r="64" spans="1:12" x14ac:dyDescent="0.3">
      <c r="A64" s="283" t="s">
        <v>733</v>
      </c>
      <c r="B64" s="384" t="s">
        <v>185</v>
      </c>
      <c r="C64" s="53" t="s">
        <v>106</v>
      </c>
      <c r="D64" s="94" t="s">
        <v>186</v>
      </c>
      <c r="E64" s="387" t="s">
        <v>709</v>
      </c>
      <c r="F64" s="390">
        <v>16</v>
      </c>
      <c r="G64" s="391"/>
      <c r="H64" s="385">
        <f>ROUND(F64*G64,2)</f>
        <v>0</v>
      </c>
      <c r="I64" s="424" t="s">
        <v>849</v>
      </c>
      <c r="J64" s="427" t="s">
        <v>851</v>
      </c>
      <c r="K64" s="4"/>
      <c r="L64" s="3"/>
    </row>
    <row r="65" spans="1:12" x14ac:dyDescent="0.3">
      <c r="A65" s="284"/>
      <c r="B65" s="379"/>
      <c r="C65" s="52" t="s">
        <v>187</v>
      </c>
      <c r="D65" s="63" t="s">
        <v>188</v>
      </c>
      <c r="E65" s="388"/>
      <c r="F65" s="388"/>
      <c r="G65" s="392"/>
      <c r="H65" s="394"/>
      <c r="I65" s="425"/>
      <c r="J65" s="431"/>
      <c r="K65" s="4"/>
      <c r="L65" s="3"/>
    </row>
    <row r="66" spans="1:12" ht="15" thickBot="1" x14ac:dyDescent="0.35">
      <c r="A66" s="383"/>
      <c r="B66" s="380"/>
      <c r="C66" s="55" t="s">
        <v>108</v>
      </c>
      <c r="D66" s="95" t="s">
        <v>189</v>
      </c>
      <c r="E66" s="389"/>
      <c r="F66" s="389"/>
      <c r="G66" s="393"/>
      <c r="H66" s="386"/>
      <c r="I66" s="432"/>
      <c r="J66" s="433"/>
      <c r="K66" s="4"/>
      <c r="L66" s="3"/>
    </row>
    <row r="67" spans="1:12" ht="43.2" x14ac:dyDescent="0.3">
      <c r="A67" s="283" t="s">
        <v>735</v>
      </c>
      <c r="B67" s="384" t="s">
        <v>190</v>
      </c>
      <c r="C67" s="191" t="s">
        <v>142</v>
      </c>
      <c r="D67" s="96" t="s">
        <v>191</v>
      </c>
      <c r="E67" s="341" t="s">
        <v>709</v>
      </c>
      <c r="F67" s="344">
        <v>16</v>
      </c>
      <c r="G67" s="345"/>
      <c r="H67" s="332">
        <f>ROUND(F67*G67,2)</f>
        <v>0</v>
      </c>
      <c r="I67" s="424" t="s">
        <v>849</v>
      </c>
      <c r="J67" s="427" t="s">
        <v>851</v>
      </c>
      <c r="K67" s="56"/>
      <c r="L67" s="3"/>
    </row>
    <row r="68" spans="1:12" ht="15" thickBot="1" x14ac:dyDescent="0.35">
      <c r="A68" s="383"/>
      <c r="B68" s="380"/>
      <c r="C68" s="189" t="s">
        <v>108</v>
      </c>
      <c r="D68" s="97" t="s">
        <v>192</v>
      </c>
      <c r="E68" s="343"/>
      <c r="F68" s="343"/>
      <c r="G68" s="347"/>
      <c r="H68" s="334">
        <f t="shared" ref="H68" si="1">ROUND(F68*G68,2)</f>
        <v>0</v>
      </c>
      <c r="I68" s="432"/>
      <c r="J68" s="433"/>
      <c r="K68" s="4"/>
      <c r="L68" s="3"/>
    </row>
    <row r="69" spans="1:12" x14ac:dyDescent="0.3">
      <c r="A69" s="283" t="s">
        <v>736</v>
      </c>
      <c r="B69" s="384" t="s">
        <v>193</v>
      </c>
      <c r="C69" s="186" t="s">
        <v>194</v>
      </c>
      <c r="D69" s="98" t="s">
        <v>195</v>
      </c>
      <c r="E69" s="341" t="s">
        <v>709</v>
      </c>
      <c r="F69" s="341">
        <v>2</v>
      </c>
      <c r="G69" s="366"/>
      <c r="H69" s="332">
        <f>ROUND(F69*G69,2)</f>
        <v>0</v>
      </c>
      <c r="I69" s="424" t="s">
        <v>849</v>
      </c>
      <c r="J69" s="427" t="s">
        <v>851</v>
      </c>
      <c r="K69" s="4"/>
      <c r="L69" s="3"/>
    </row>
    <row r="70" spans="1:12" x14ac:dyDescent="0.3">
      <c r="A70" s="284"/>
      <c r="B70" s="379"/>
      <c r="C70" s="187" t="s">
        <v>196</v>
      </c>
      <c r="D70" s="60" t="s">
        <v>197</v>
      </c>
      <c r="E70" s="348"/>
      <c r="F70" s="348"/>
      <c r="G70" s="350"/>
      <c r="H70" s="333"/>
      <c r="I70" s="425"/>
      <c r="J70" s="431"/>
      <c r="K70" s="4"/>
      <c r="L70" s="3"/>
    </row>
    <row r="71" spans="1:12" x14ac:dyDescent="0.3">
      <c r="A71" s="284"/>
      <c r="B71" s="379"/>
      <c r="C71" s="187" t="s">
        <v>198</v>
      </c>
      <c r="D71" s="60" t="s">
        <v>199</v>
      </c>
      <c r="E71" s="348"/>
      <c r="F71" s="348"/>
      <c r="G71" s="350"/>
      <c r="H71" s="333"/>
      <c r="I71" s="425"/>
      <c r="J71" s="431"/>
      <c r="K71" s="4"/>
      <c r="L71" s="3"/>
    </row>
    <row r="72" spans="1:12" x14ac:dyDescent="0.3">
      <c r="A72" s="284"/>
      <c r="B72" s="379"/>
      <c r="C72" s="187" t="s">
        <v>200</v>
      </c>
      <c r="D72" s="60" t="s">
        <v>201</v>
      </c>
      <c r="E72" s="348"/>
      <c r="F72" s="348"/>
      <c r="G72" s="350"/>
      <c r="H72" s="333"/>
      <c r="I72" s="425"/>
      <c r="J72" s="431"/>
      <c r="K72" s="4"/>
      <c r="L72" s="3"/>
    </row>
    <row r="73" spans="1:12" ht="15" thickBot="1" x14ac:dyDescent="0.35">
      <c r="A73" s="383"/>
      <c r="B73" s="380"/>
      <c r="C73" s="188" t="s">
        <v>108</v>
      </c>
      <c r="D73" s="99" t="s">
        <v>202</v>
      </c>
      <c r="E73" s="349"/>
      <c r="F73" s="349"/>
      <c r="G73" s="351"/>
      <c r="H73" s="334"/>
      <c r="I73" s="432"/>
      <c r="J73" s="433"/>
      <c r="K73" s="4"/>
      <c r="L73" s="3"/>
    </row>
    <row r="74" spans="1:12" x14ac:dyDescent="0.3">
      <c r="A74" s="283" t="s">
        <v>737</v>
      </c>
      <c r="B74" s="273" t="s">
        <v>203</v>
      </c>
      <c r="C74" s="186" t="s">
        <v>81</v>
      </c>
      <c r="D74" s="98" t="s">
        <v>204</v>
      </c>
      <c r="E74" s="341" t="s">
        <v>709</v>
      </c>
      <c r="F74" s="341">
        <v>2</v>
      </c>
      <c r="G74" s="366"/>
      <c r="H74" s="332">
        <f>ROUND(F74*G74,2)</f>
        <v>0</v>
      </c>
      <c r="I74" s="424" t="s">
        <v>849</v>
      </c>
      <c r="J74" s="427" t="s">
        <v>851</v>
      </c>
      <c r="K74" s="4"/>
      <c r="L74" s="3"/>
    </row>
    <row r="75" spans="1:12" x14ac:dyDescent="0.3">
      <c r="A75" s="284"/>
      <c r="B75" s="274"/>
      <c r="C75" s="187" t="s">
        <v>205</v>
      </c>
      <c r="D75" s="60" t="s">
        <v>206</v>
      </c>
      <c r="E75" s="348"/>
      <c r="F75" s="348"/>
      <c r="G75" s="350"/>
      <c r="H75" s="333"/>
      <c r="I75" s="425"/>
      <c r="J75" s="431"/>
      <c r="K75" s="4"/>
      <c r="L75" s="3"/>
    </row>
    <row r="76" spans="1:12" x14ac:dyDescent="0.3">
      <c r="A76" s="284"/>
      <c r="B76" s="274"/>
      <c r="C76" s="187" t="s">
        <v>198</v>
      </c>
      <c r="D76" s="60" t="s">
        <v>207</v>
      </c>
      <c r="E76" s="348"/>
      <c r="F76" s="348"/>
      <c r="G76" s="350"/>
      <c r="H76" s="333"/>
      <c r="I76" s="425"/>
      <c r="J76" s="431"/>
      <c r="K76" s="4"/>
      <c r="L76" s="3"/>
    </row>
    <row r="77" spans="1:12" x14ac:dyDescent="0.3">
      <c r="A77" s="284"/>
      <c r="B77" s="274"/>
      <c r="C77" s="187" t="s">
        <v>200</v>
      </c>
      <c r="D77" s="60" t="s">
        <v>208</v>
      </c>
      <c r="E77" s="348"/>
      <c r="F77" s="348"/>
      <c r="G77" s="350"/>
      <c r="H77" s="333"/>
      <c r="I77" s="425"/>
      <c r="J77" s="431"/>
      <c r="K77" s="4"/>
      <c r="L77" s="3"/>
    </row>
    <row r="78" spans="1:12" ht="15" thickBot="1" x14ac:dyDescent="0.35">
      <c r="A78" s="383"/>
      <c r="B78" s="375"/>
      <c r="C78" s="188" t="s">
        <v>108</v>
      </c>
      <c r="D78" s="99" t="s">
        <v>209</v>
      </c>
      <c r="E78" s="349"/>
      <c r="F78" s="349"/>
      <c r="G78" s="351"/>
      <c r="H78" s="334"/>
      <c r="I78" s="432"/>
      <c r="J78" s="433"/>
      <c r="K78" s="4"/>
      <c r="L78" s="3"/>
    </row>
    <row r="79" spans="1:12" x14ac:dyDescent="0.3">
      <c r="A79" s="283" t="s">
        <v>738</v>
      </c>
      <c r="B79" s="273" t="s">
        <v>210</v>
      </c>
      <c r="C79" s="186" t="s">
        <v>211</v>
      </c>
      <c r="D79" s="98" t="s">
        <v>212</v>
      </c>
      <c r="E79" s="341" t="s">
        <v>709</v>
      </c>
      <c r="F79" s="344">
        <v>2</v>
      </c>
      <c r="G79" s="345"/>
      <c r="H79" s="332">
        <f>ROUND(F79*G79,2)</f>
        <v>0</v>
      </c>
      <c r="I79" s="424" t="s">
        <v>849</v>
      </c>
      <c r="J79" s="427" t="s">
        <v>851</v>
      </c>
      <c r="K79" s="3"/>
      <c r="L79" s="3"/>
    </row>
    <row r="80" spans="1:12" x14ac:dyDescent="0.3">
      <c r="A80" s="284"/>
      <c r="B80" s="274"/>
      <c r="C80" s="187" t="s">
        <v>213</v>
      </c>
      <c r="D80" s="60" t="s">
        <v>214</v>
      </c>
      <c r="E80" s="342"/>
      <c r="F80" s="342"/>
      <c r="G80" s="346"/>
      <c r="H80" s="333"/>
      <c r="I80" s="425"/>
      <c r="J80" s="431"/>
      <c r="K80" s="3"/>
      <c r="L80" s="3"/>
    </row>
    <row r="81" spans="1:12" x14ac:dyDescent="0.3">
      <c r="A81" s="284"/>
      <c r="B81" s="274"/>
      <c r="C81" s="187" t="s">
        <v>215</v>
      </c>
      <c r="D81" s="60" t="s">
        <v>216</v>
      </c>
      <c r="E81" s="342"/>
      <c r="F81" s="342"/>
      <c r="G81" s="346"/>
      <c r="H81" s="333"/>
      <c r="I81" s="425"/>
      <c r="J81" s="431"/>
      <c r="K81" s="3"/>
      <c r="L81" s="3"/>
    </row>
    <row r="82" spans="1:12" x14ac:dyDescent="0.3">
      <c r="A82" s="284"/>
      <c r="B82" s="274"/>
      <c r="C82" s="187" t="s">
        <v>217</v>
      </c>
      <c r="D82" s="60" t="s">
        <v>218</v>
      </c>
      <c r="E82" s="342"/>
      <c r="F82" s="342"/>
      <c r="G82" s="346"/>
      <c r="H82" s="333"/>
      <c r="I82" s="425"/>
      <c r="J82" s="431"/>
      <c r="K82" s="3"/>
      <c r="L82" s="3"/>
    </row>
    <row r="83" spans="1:12" x14ac:dyDescent="0.3">
      <c r="A83" s="284"/>
      <c r="B83" s="274"/>
      <c r="C83" s="187" t="s">
        <v>219</v>
      </c>
      <c r="D83" s="60" t="s">
        <v>220</v>
      </c>
      <c r="E83" s="342"/>
      <c r="F83" s="342"/>
      <c r="G83" s="346"/>
      <c r="H83" s="333"/>
      <c r="I83" s="425"/>
      <c r="J83" s="431"/>
      <c r="K83" s="3"/>
      <c r="L83" s="3"/>
    </row>
    <row r="84" spans="1:12" x14ac:dyDescent="0.3">
      <c r="A84" s="284"/>
      <c r="B84" s="274"/>
      <c r="C84" s="187" t="s">
        <v>200</v>
      </c>
      <c r="D84" s="60" t="s">
        <v>221</v>
      </c>
      <c r="E84" s="342"/>
      <c r="F84" s="342"/>
      <c r="G84" s="346"/>
      <c r="H84" s="333"/>
      <c r="I84" s="425"/>
      <c r="J84" s="431"/>
      <c r="K84" s="3"/>
      <c r="L84" s="3"/>
    </row>
    <row r="85" spans="1:12" ht="15" thickBot="1" x14ac:dyDescent="0.35">
      <c r="A85" s="383"/>
      <c r="B85" s="375"/>
      <c r="C85" s="188" t="s">
        <v>108</v>
      </c>
      <c r="D85" s="99" t="s">
        <v>222</v>
      </c>
      <c r="E85" s="343"/>
      <c r="F85" s="343"/>
      <c r="G85" s="347"/>
      <c r="H85" s="334"/>
      <c r="I85" s="432"/>
      <c r="J85" s="433"/>
      <c r="K85" s="3"/>
      <c r="L85" s="3"/>
    </row>
    <row r="86" spans="1:12" x14ac:dyDescent="0.3">
      <c r="A86" s="371" t="s">
        <v>739</v>
      </c>
      <c r="B86" s="378" t="s">
        <v>740</v>
      </c>
      <c r="C86" s="190" t="s">
        <v>752</v>
      </c>
      <c r="D86" s="58" t="s">
        <v>223</v>
      </c>
      <c r="E86" s="348" t="s">
        <v>724</v>
      </c>
      <c r="F86" s="342">
        <v>16</v>
      </c>
      <c r="G86" s="346"/>
      <c r="H86" s="333">
        <f>ROUND(F86*G86,2)</f>
        <v>0</v>
      </c>
      <c r="I86" s="434" t="s">
        <v>849</v>
      </c>
      <c r="J86" s="435" t="s">
        <v>851</v>
      </c>
      <c r="K86" s="4"/>
      <c r="L86" s="3"/>
    </row>
    <row r="87" spans="1:12" x14ac:dyDescent="0.3">
      <c r="A87" s="370"/>
      <c r="B87" s="379"/>
      <c r="C87" s="59" t="s">
        <v>753</v>
      </c>
      <c r="D87" s="58" t="s">
        <v>224</v>
      </c>
      <c r="E87" s="342"/>
      <c r="F87" s="342"/>
      <c r="G87" s="346"/>
      <c r="H87" s="333"/>
      <c r="I87" s="425"/>
      <c r="J87" s="431"/>
      <c r="K87" s="4"/>
      <c r="L87" s="3"/>
    </row>
    <row r="88" spans="1:12" x14ac:dyDescent="0.3">
      <c r="A88" s="370"/>
      <c r="B88" s="379"/>
      <c r="C88" s="8" t="s">
        <v>85</v>
      </c>
      <c r="D88" s="58" t="s">
        <v>225</v>
      </c>
      <c r="E88" s="342"/>
      <c r="F88" s="342"/>
      <c r="G88" s="346"/>
      <c r="H88" s="333"/>
      <c r="I88" s="425"/>
      <c r="J88" s="431"/>
      <c r="K88" s="4"/>
      <c r="L88" s="3"/>
    </row>
    <row r="89" spans="1:12" x14ac:dyDescent="0.3">
      <c r="A89" s="370"/>
      <c r="B89" s="379"/>
      <c r="C89" s="8" t="s">
        <v>226</v>
      </c>
      <c r="D89" s="58" t="s">
        <v>227</v>
      </c>
      <c r="E89" s="342"/>
      <c r="F89" s="342"/>
      <c r="G89" s="346"/>
      <c r="H89" s="333"/>
      <c r="I89" s="425"/>
      <c r="J89" s="431"/>
      <c r="K89" s="4"/>
      <c r="L89" s="3"/>
    </row>
    <row r="90" spans="1:12" x14ac:dyDescent="0.3">
      <c r="A90" s="370"/>
      <c r="B90" s="379"/>
      <c r="C90" s="8" t="s">
        <v>228</v>
      </c>
      <c r="D90" s="58" t="s">
        <v>229</v>
      </c>
      <c r="E90" s="342"/>
      <c r="F90" s="342"/>
      <c r="G90" s="346"/>
      <c r="H90" s="333"/>
      <c r="I90" s="425"/>
      <c r="J90" s="431"/>
      <c r="K90" s="4"/>
      <c r="L90" s="3"/>
    </row>
    <row r="91" spans="1:12" x14ac:dyDescent="0.3">
      <c r="A91" s="370"/>
      <c r="B91" s="379"/>
      <c r="C91" s="8" t="s">
        <v>230</v>
      </c>
      <c r="D91" s="58" t="s">
        <v>231</v>
      </c>
      <c r="E91" s="342"/>
      <c r="F91" s="342"/>
      <c r="G91" s="346"/>
      <c r="H91" s="333"/>
      <c r="I91" s="425"/>
      <c r="J91" s="431"/>
      <c r="K91" s="4"/>
      <c r="L91" s="3"/>
    </row>
    <row r="92" spans="1:12" ht="28.8" x14ac:dyDescent="0.3">
      <c r="A92" s="370"/>
      <c r="B92" s="379"/>
      <c r="C92" s="8" t="s">
        <v>232</v>
      </c>
      <c r="D92" s="58" t="s">
        <v>233</v>
      </c>
      <c r="E92" s="342"/>
      <c r="F92" s="342"/>
      <c r="G92" s="346"/>
      <c r="H92" s="333"/>
      <c r="I92" s="425"/>
      <c r="J92" s="431"/>
      <c r="K92" s="4"/>
      <c r="L92" s="3"/>
    </row>
    <row r="93" spans="1:12" x14ac:dyDescent="0.3">
      <c r="A93" s="370"/>
      <c r="B93" s="379"/>
      <c r="C93" s="8" t="s">
        <v>102</v>
      </c>
      <c r="D93" s="58" t="s">
        <v>234</v>
      </c>
      <c r="E93" s="342"/>
      <c r="F93" s="342"/>
      <c r="G93" s="346"/>
      <c r="H93" s="333"/>
      <c r="I93" s="425"/>
      <c r="J93" s="431"/>
      <c r="K93" s="4"/>
      <c r="L93" s="3"/>
    </row>
    <row r="94" spans="1:12" x14ac:dyDescent="0.3">
      <c r="A94" s="370"/>
      <c r="B94" s="379"/>
      <c r="C94" s="8" t="s">
        <v>235</v>
      </c>
      <c r="D94" s="58" t="s">
        <v>236</v>
      </c>
      <c r="E94" s="342"/>
      <c r="F94" s="342"/>
      <c r="G94" s="346"/>
      <c r="H94" s="333"/>
      <c r="I94" s="425"/>
      <c r="J94" s="431"/>
      <c r="K94" s="4"/>
      <c r="L94" s="3"/>
    </row>
    <row r="95" spans="1:12" x14ac:dyDescent="0.3">
      <c r="A95" s="370"/>
      <c r="B95" s="379"/>
      <c r="C95" s="8" t="s">
        <v>237</v>
      </c>
      <c r="D95" s="58" t="s">
        <v>238</v>
      </c>
      <c r="E95" s="342"/>
      <c r="F95" s="342"/>
      <c r="G95" s="346"/>
      <c r="H95" s="333"/>
      <c r="I95" s="425"/>
      <c r="J95" s="431"/>
      <c r="K95" s="4"/>
      <c r="L95" s="3"/>
    </row>
    <row r="96" spans="1:12" ht="15" thickBot="1" x14ac:dyDescent="0.35">
      <c r="A96" s="368"/>
      <c r="B96" s="380"/>
      <c r="C96" s="85" t="s">
        <v>239</v>
      </c>
      <c r="D96" s="101" t="s">
        <v>240</v>
      </c>
      <c r="E96" s="343"/>
      <c r="F96" s="343"/>
      <c r="G96" s="347"/>
      <c r="H96" s="334"/>
      <c r="I96" s="432"/>
      <c r="J96" s="433"/>
      <c r="K96" s="4"/>
      <c r="L96" s="3"/>
    </row>
    <row r="97" spans="1:12" x14ac:dyDescent="0.3">
      <c r="A97" s="381" t="s">
        <v>742</v>
      </c>
      <c r="B97" s="336" t="s">
        <v>741</v>
      </c>
      <c r="C97" s="57" t="s">
        <v>765</v>
      </c>
      <c r="D97" s="58" t="s">
        <v>241</v>
      </c>
      <c r="E97" s="348" t="s">
        <v>724</v>
      </c>
      <c r="F97" s="342">
        <v>1</v>
      </c>
      <c r="G97" s="346"/>
      <c r="H97" s="333">
        <f>ROUND(F97*G97,2)</f>
        <v>0</v>
      </c>
      <c r="I97" s="434" t="s">
        <v>849</v>
      </c>
      <c r="J97" s="435" t="s">
        <v>851</v>
      </c>
      <c r="K97" s="4"/>
      <c r="L97" s="3"/>
    </row>
    <row r="98" spans="1:12" x14ac:dyDescent="0.3">
      <c r="A98" s="377"/>
      <c r="B98" s="336"/>
      <c r="C98" s="57" t="s">
        <v>766</v>
      </c>
      <c r="D98" s="58" t="s">
        <v>223</v>
      </c>
      <c r="E98" s="342"/>
      <c r="F98" s="342"/>
      <c r="G98" s="346"/>
      <c r="H98" s="333"/>
      <c r="I98" s="425"/>
      <c r="J98" s="431"/>
      <c r="K98" s="4"/>
      <c r="L98" s="3"/>
    </row>
    <row r="99" spans="1:12" x14ac:dyDescent="0.3">
      <c r="A99" s="377"/>
      <c r="B99" s="336"/>
      <c r="C99" s="57" t="s">
        <v>767</v>
      </c>
      <c r="D99" s="58" t="s">
        <v>242</v>
      </c>
      <c r="E99" s="342"/>
      <c r="F99" s="342"/>
      <c r="G99" s="346"/>
      <c r="H99" s="333"/>
      <c r="I99" s="425"/>
      <c r="J99" s="431"/>
      <c r="K99" s="4"/>
      <c r="L99" s="3"/>
    </row>
    <row r="100" spans="1:12" x14ac:dyDescent="0.3">
      <c r="A100" s="377"/>
      <c r="B100" s="336"/>
      <c r="C100" s="220" t="s">
        <v>768</v>
      </c>
      <c r="D100" s="216" t="s">
        <v>243</v>
      </c>
      <c r="E100" s="342"/>
      <c r="F100" s="342"/>
      <c r="G100" s="346"/>
      <c r="H100" s="333"/>
      <c r="I100" s="425"/>
      <c r="J100" s="431"/>
      <c r="K100" s="4"/>
      <c r="L100" s="3"/>
    </row>
    <row r="101" spans="1:12" x14ac:dyDescent="0.3">
      <c r="A101" s="377"/>
      <c r="B101" s="336"/>
      <c r="C101" s="57" t="s">
        <v>753</v>
      </c>
      <c r="D101" s="58" t="s">
        <v>244</v>
      </c>
      <c r="E101" s="342"/>
      <c r="F101" s="342"/>
      <c r="G101" s="346"/>
      <c r="H101" s="333"/>
      <c r="I101" s="425"/>
      <c r="J101" s="431"/>
      <c r="K101" s="4"/>
      <c r="L101" s="3"/>
    </row>
    <row r="102" spans="1:12" ht="28.8" x14ac:dyDescent="0.3">
      <c r="A102" s="377"/>
      <c r="B102" s="336"/>
      <c r="C102" s="7" t="s">
        <v>245</v>
      </c>
      <c r="D102" s="10" t="s">
        <v>246</v>
      </c>
      <c r="E102" s="342"/>
      <c r="F102" s="342"/>
      <c r="G102" s="346"/>
      <c r="H102" s="333"/>
      <c r="I102" s="425"/>
      <c r="J102" s="431"/>
      <c r="K102" s="4"/>
      <c r="L102" s="3"/>
    </row>
    <row r="103" spans="1:12" x14ac:dyDescent="0.3">
      <c r="A103" s="377"/>
      <c r="B103" s="336"/>
      <c r="C103" s="7" t="s">
        <v>85</v>
      </c>
      <c r="D103" s="10" t="s">
        <v>247</v>
      </c>
      <c r="E103" s="342"/>
      <c r="F103" s="342"/>
      <c r="G103" s="346"/>
      <c r="H103" s="333"/>
      <c r="I103" s="425"/>
      <c r="J103" s="431"/>
      <c r="K103" s="4"/>
      <c r="L103" s="3"/>
    </row>
    <row r="104" spans="1:12" x14ac:dyDescent="0.3">
      <c r="A104" s="377"/>
      <c r="B104" s="336"/>
      <c r="C104" s="7" t="s">
        <v>248</v>
      </c>
      <c r="D104" s="10" t="s">
        <v>249</v>
      </c>
      <c r="E104" s="342"/>
      <c r="F104" s="342"/>
      <c r="G104" s="346"/>
      <c r="H104" s="333"/>
      <c r="I104" s="425"/>
      <c r="J104" s="431"/>
      <c r="K104" s="4"/>
      <c r="L104" s="3"/>
    </row>
    <row r="105" spans="1:12" x14ac:dyDescent="0.3">
      <c r="A105" s="377"/>
      <c r="B105" s="336"/>
      <c r="C105" s="7" t="s">
        <v>226</v>
      </c>
      <c r="D105" s="10" t="s">
        <v>250</v>
      </c>
      <c r="E105" s="342"/>
      <c r="F105" s="342"/>
      <c r="G105" s="346"/>
      <c r="H105" s="333"/>
      <c r="I105" s="425"/>
      <c r="J105" s="431"/>
      <c r="K105" s="56"/>
      <c r="L105" s="3"/>
    </row>
    <row r="106" spans="1:12" x14ac:dyDescent="0.3">
      <c r="A106" s="377"/>
      <c r="B106" s="336"/>
      <c r="C106" s="7" t="s">
        <v>251</v>
      </c>
      <c r="D106" s="10" t="s">
        <v>252</v>
      </c>
      <c r="E106" s="342"/>
      <c r="F106" s="342"/>
      <c r="G106" s="346"/>
      <c r="H106" s="333"/>
      <c r="I106" s="425"/>
      <c r="J106" s="431"/>
      <c r="K106" s="4"/>
      <c r="L106" s="3"/>
    </row>
    <row r="107" spans="1:12" x14ac:dyDescent="0.3">
      <c r="A107" s="377"/>
      <c r="B107" s="336"/>
      <c r="C107" s="7" t="s">
        <v>230</v>
      </c>
      <c r="D107" s="10" t="s">
        <v>253</v>
      </c>
      <c r="E107" s="342"/>
      <c r="F107" s="342"/>
      <c r="G107" s="346"/>
      <c r="H107" s="333"/>
      <c r="I107" s="425"/>
      <c r="J107" s="431"/>
      <c r="K107" s="4"/>
      <c r="L107" s="3"/>
    </row>
    <row r="108" spans="1:12" ht="72" x14ac:dyDescent="0.3">
      <c r="A108" s="377"/>
      <c r="B108" s="336"/>
      <c r="C108" s="7" t="s">
        <v>254</v>
      </c>
      <c r="D108" s="10" t="s">
        <v>255</v>
      </c>
      <c r="E108" s="342"/>
      <c r="F108" s="342"/>
      <c r="G108" s="346"/>
      <c r="H108" s="333"/>
      <c r="I108" s="425"/>
      <c r="J108" s="431"/>
      <c r="K108" s="4"/>
      <c r="L108" s="3"/>
    </row>
    <row r="109" spans="1:12" ht="28.8" x14ac:dyDescent="0.3">
      <c r="A109" s="377"/>
      <c r="B109" s="336"/>
      <c r="C109" s="7" t="s">
        <v>232</v>
      </c>
      <c r="D109" s="13" t="s">
        <v>256</v>
      </c>
      <c r="E109" s="342"/>
      <c r="F109" s="342"/>
      <c r="G109" s="346"/>
      <c r="H109" s="333"/>
      <c r="I109" s="425"/>
      <c r="J109" s="431"/>
      <c r="K109" s="4"/>
      <c r="L109" s="3"/>
    </row>
    <row r="110" spans="1:12" x14ac:dyDescent="0.3">
      <c r="A110" s="377"/>
      <c r="B110" s="336"/>
      <c r="C110" s="7" t="s">
        <v>131</v>
      </c>
      <c r="D110" s="13" t="s">
        <v>257</v>
      </c>
      <c r="E110" s="342"/>
      <c r="F110" s="342"/>
      <c r="G110" s="346"/>
      <c r="H110" s="333"/>
      <c r="I110" s="425"/>
      <c r="J110" s="431"/>
      <c r="K110" s="4"/>
      <c r="L110" s="3"/>
    </row>
    <row r="111" spans="1:12" x14ac:dyDescent="0.3">
      <c r="A111" s="377"/>
      <c r="B111" s="336"/>
      <c r="C111" s="7" t="s">
        <v>258</v>
      </c>
      <c r="D111" s="13" t="s">
        <v>259</v>
      </c>
      <c r="E111" s="342"/>
      <c r="F111" s="342"/>
      <c r="G111" s="346"/>
      <c r="H111" s="333"/>
      <c r="I111" s="425"/>
      <c r="J111" s="431"/>
      <c r="K111" s="4"/>
      <c r="L111" s="3"/>
    </row>
    <row r="112" spans="1:12" x14ac:dyDescent="0.3">
      <c r="A112" s="377"/>
      <c r="B112" s="336"/>
      <c r="C112" s="7" t="s">
        <v>102</v>
      </c>
      <c r="D112" s="10" t="s">
        <v>260</v>
      </c>
      <c r="E112" s="342"/>
      <c r="F112" s="342"/>
      <c r="G112" s="346"/>
      <c r="H112" s="333"/>
      <c r="I112" s="425"/>
      <c r="J112" s="431"/>
      <c r="K112" s="4"/>
      <c r="L112" s="3"/>
    </row>
    <row r="113" spans="1:12" x14ac:dyDescent="0.3">
      <c r="A113" s="377"/>
      <c r="B113" s="336"/>
      <c r="C113" s="7" t="s">
        <v>261</v>
      </c>
      <c r="D113" s="8" t="s">
        <v>262</v>
      </c>
      <c r="E113" s="342"/>
      <c r="F113" s="342"/>
      <c r="G113" s="346"/>
      <c r="H113" s="333"/>
      <c r="I113" s="425"/>
      <c r="J113" s="431"/>
      <c r="K113" s="4"/>
      <c r="L113" s="3"/>
    </row>
    <row r="114" spans="1:12" ht="28.8" x14ac:dyDescent="0.3">
      <c r="A114" s="377"/>
      <c r="B114" s="336"/>
      <c r="C114" s="7" t="s">
        <v>263</v>
      </c>
      <c r="D114" s="80" t="s">
        <v>264</v>
      </c>
      <c r="E114" s="342"/>
      <c r="F114" s="342"/>
      <c r="G114" s="346"/>
      <c r="H114" s="333"/>
      <c r="I114" s="425"/>
      <c r="J114" s="431"/>
      <c r="K114" s="4"/>
      <c r="L114" s="3"/>
    </row>
    <row r="115" spans="1:12" x14ac:dyDescent="0.3">
      <c r="A115" s="377"/>
      <c r="B115" s="336"/>
      <c r="C115" s="7" t="s">
        <v>265</v>
      </c>
      <c r="D115" s="93" t="s">
        <v>9</v>
      </c>
      <c r="E115" s="342"/>
      <c r="F115" s="342"/>
      <c r="G115" s="346"/>
      <c r="H115" s="333"/>
      <c r="I115" s="425"/>
      <c r="J115" s="431"/>
      <c r="K115" s="4"/>
      <c r="L115" s="3"/>
    </row>
    <row r="116" spans="1:12" ht="43.2" x14ac:dyDescent="0.3">
      <c r="A116" s="377"/>
      <c r="B116" s="336"/>
      <c r="C116" s="7" t="s">
        <v>266</v>
      </c>
      <c r="D116" s="13" t="s">
        <v>267</v>
      </c>
      <c r="E116" s="342"/>
      <c r="F116" s="342"/>
      <c r="G116" s="346"/>
      <c r="H116" s="333"/>
      <c r="I116" s="425"/>
      <c r="J116" s="431"/>
      <c r="K116" s="4"/>
      <c r="L116" s="3"/>
    </row>
    <row r="117" spans="1:12" ht="28.8" x14ac:dyDescent="0.3">
      <c r="A117" s="377"/>
      <c r="B117" s="336"/>
      <c r="C117" s="7" t="s">
        <v>268</v>
      </c>
      <c r="D117" s="59" t="s">
        <v>769</v>
      </c>
      <c r="E117" s="342"/>
      <c r="F117" s="342"/>
      <c r="G117" s="346"/>
      <c r="H117" s="333"/>
      <c r="I117" s="425"/>
      <c r="J117" s="431"/>
      <c r="K117" s="4"/>
      <c r="L117" s="3"/>
    </row>
    <row r="118" spans="1:12" x14ac:dyDescent="0.3">
      <c r="A118" s="377"/>
      <c r="B118" s="336"/>
      <c r="C118" s="7" t="s">
        <v>237</v>
      </c>
      <c r="D118" s="58" t="s">
        <v>269</v>
      </c>
      <c r="E118" s="342"/>
      <c r="F118" s="342"/>
      <c r="G118" s="346"/>
      <c r="H118" s="333"/>
      <c r="I118" s="425"/>
      <c r="J118" s="431"/>
      <c r="K118" s="4"/>
      <c r="L118" s="3"/>
    </row>
    <row r="119" spans="1:12" ht="15" thickBot="1" x14ac:dyDescent="0.35">
      <c r="A119" s="382"/>
      <c r="B119" s="337"/>
      <c r="C119" s="39" t="s">
        <v>270</v>
      </c>
      <c r="D119" s="101" t="s">
        <v>271</v>
      </c>
      <c r="E119" s="343"/>
      <c r="F119" s="343"/>
      <c r="G119" s="347"/>
      <c r="H119" s="334"/>
      <c r="I119" s="432"/>
      <c r="J119" s="433"/>
      <c r="K119" s="4"/>
      <c r="L119" s="3"/>
    </row>
    <row r="120" spans="1:12" ht="28.8" x14ac:dyDescent="0.3">
      <c r="A120" s="376" t="s">
        <v>743</v>
      </c>
      <c r="B120" s="352" t="s">
        <v>744</v>
      </c>
      <c r="C120" s="102" t="s">
        <v>272</v>
      </c>
      <c r="D120" s="100" t="s">
        <v>770</v>
      </c>
      <c r="E120" s="341" t="s">
        <v>724</v>
      </c>
      <c r="F120" s="344">
        <v>1</v>
      </c>
      <c r="G120" s="345"/>
      <c r="H120" s="332">
        <f>ROUND(F120*G120,2)</f>
        <v>0</v>
      </c>
      <c r="I120" s="424" t="s">
        <v>849</v>
      </c>
      <c r="J120" s="427" t="s">
        <v>851</v>
      </c>
      <c r="K120" s="3"/>
      <c r="L120" s="3"/>
    </row>
    <row r="121" spans="1:12" ht="29.4" thickBot="1" x14ac:dyDescent="0.35">
      <c r="A121" s="377"/>
      <c r="B121" s="353"/>
      <c r="C121" s="185" t="s">
        <v>273</v>
      </c>
      <c r="D121" s="103" t="s">
        <v>771</v>
      </c>
      <c r="E121" s="342"/>
      <c r="F121" s="342"/>
      <c r="G121" s="346"/>
      <c r="H121" s="333"/>
      <c r="I121" s="426"/>
      <c r="J121" s="430"/>
      <c r="K121" s="4"/>
      <c r="L121" s="3"/>
    </row>
    <row r="122" spans="1:12" x14ac:dyDescent="0.3">
      <c r="A122" s="372" t="s">
        <v>745</v>
      </c>
      <c r="B122" s="273" t="s">
        <v>274</v>
      </c>
      <c r="C122" s="186" t="s">
        <v>275</v>
      </c>
      <c r="D122" s="50" t="s">
        <v>276</v>
      </c>
      <c r="E122" s="341" t="s">
        <v>709</v>
      </c>
      <c r="F122" s="344">
        <v>16</v>
      </c>
      <c r="G122" s="345"/>
      <c r="H122" s="332">
        <f>ROUND(F122*G122,2)</f>
        <v>0</v>
      </c>
      <c r="I122" s="424" t="s">
        <v>849</v>
      </c>
      <c r="J122" s="427" t="s">
        <v>851</v>
      </c>
      <c r="K122" s="4"/>
      <c r="L122" s="3"/>
    </row>
    <row r="123" spans="1:12" ht="28.8" x14ac:dyDescent="0.3">
      <c r="A123" s="373"/>
      <c r="B123" s="274"/>
      <c r="C123" s="187" t="s">
        <v>277</v>
      </c>
      <c r="D123" s="49" t="s">
        <v>278</v>
      </c>
      <c r="E123" s="342"/>
      <c r="F123" s="342"/>
      <c r="G123" s="346"/>
      <c r="H123" s="333"/>
      <c r="I123" s="425"/>
      <c r="J123" s="431"/>
      <c r="K123" s="4"/>
      <c r="L123" s="3"/>
    </row>
    <row r="124" spans="1:12" ht="24.75" customHeight="1" thickBot="1" x14ac:dyDescent="0.35">
      <c r="A124" s="374"/>
      <c r="B124" s="375"/>
      <c r="C124" s="188" t="s">
        <v>108</v>
      </c>
      <c r="D124" s="99" t="s">
        <v>279</v>
      </c>
      <c r="E124" s="343"/>
      <c r="F124" s="343"/>
      <c r="G124" s="347"/>
      <c r="H124" s="334"/>
      <c r="I124" s="432"/>
      <c r="J124" s="433"/>
      <c r="K124" s="4"/>
      <c r="L124" s="3"/>
    </row>
    <row r="125" spans="1:12" ht="28.8" x14ac:dyDescent="0.3">
      <c r="A125" s="371" t="s">
        <v>746</v>
      </c>
      <c r="B125" s="336" t="s">
        <v>280</v>
      </c>
      <c r="C125" s="7" t="s">
        <v>281</v>
      </c>
      <c r="D125" s="10" t="s">
        <v>282</v>
      </c>
      <c r="E125" s="348" t="s">
        <v>724</v>
      </c>
      <c r="F125" s="348">
        <v>1</v>
      </c>
      <c r="G125" s="350"/>
      <c r="H125" s="333">
        <f>ROUND(F125*G125,2)</f>
        <v>0</v>
      </c>
      <c r="I125" s="434" t="s">
        <v>849</v>
      </c>
      <c r="J125" s="435" t="s">
        <v>851</v>
      </c>
      <c r="K125" s="4"/>
      <c r="L125" s="3"/>
    </row>
    <row r="126" spans="1:12" ht="28.8" x14ac:dyDescent="0.3">
      <c r="A126" s="370"/>
      <c r="B126" s="336"/>
      <c r="C126" s="7" t="s">
        <v>283</v>
      </c>
      <c r="D126" s="83" t="s">
        <v>284</v>
      </c>
      <c r="E126" s="348"/>
      <c r="F126" s="348"/>
      <c r="G126" s="350"/>
      <c r="H126" s="333"/>
      <c r="I126" s="425"/>
      <c r="J126" s="431"/>
      <c r="K126" s="4"/>
      <c r="L126" s="3"/>
    </row>
    <row r="127" spans="1:12" x14ac:dyDescent="0.3">
      <c r="A127" s="370"/>
      <c r="B127" s="336"/>
      <c r="C127" s="7" t="s">
        <v>285</v>
      </c>
      <c r="D127" s="11" t="s">
        <v>286</v>
      </c>
      <c r="E127" s="348"/>
      <c r="F127" s="348"/>
      <c r="G127" s="350"/>
      <c r="H127" s="333"/>
      <c r="I127" s="425"/>
      <c r="J127" s="431"/>
      <c r="K127" s="4"/>
      <c r="L127" s="3"/>
    </row>
    <row r="128" spans="1:12" x14ac:dyDescent="0.3">
      <c r="A128" s="370"/>
      <c r="B128" s="336"/>
      <c r="C128" s="7" t="s">
        <v>287</v>
      </c>
      <c r="D128" s="10" t="s">
        <v>288</v>
      </c>
      <c r="E128" s="348"/>
      <c r="F128" s="348"/>
      <c r="G128" s="350"/>
      <c r="H128" s="333"/>
      <c r="I128" s="425"/>
      <c r="J128" s="431"/>
      <c r="K128" s="4"/>
      <c r="L128" s="3"/>
    </row>
    <row r="129" spans="1:12" x14ac:dyDescent="0.3">
      <c r="A129" s="370"/>
      <c r="B129" s="336"/>
      <c r="C129" s="7" t="s">
        <v>289</v>
      </c>
      <c r="D129" s="58" t="s">
        <v>290</v>
      </c>
      <c r="E129" s="348"/>
      <c r="F129" s="348"/>
      <c r="G129" s="350"/>
      <c r="H129" s="333"/>
      <c r="I129" s="425"/>
      <c r="J129" s="431"/>
      <c r="K129" s="4"/>
      <c r="L129" s="3"/>
    </row>
    <row r="130" spans="1:12" x14ac:dyDescent="0.3">
      <c r="A130" s="370"/>
      <c r="B130" s="336"/>
      <c r="C130" s="7" t="s">
        <v>291</v>
      </c>
      <c r="D130" s="10" t="s">
        <v>292</v>
      </c>
      <c r="E130" s="348"/>
      <c r="F130" s="348"/>
      <c r="G130" s="350"/>
      <c r="H130" s="333"/>
      <c r="I130" s="425"/>
      <c r="J130" s="431"/>
      <c r="K130" s="4"/>
      <c r="L130" s="3"/>
    </row>
    <row r="131" spans="1:12" x14ac:dyDescent="0.3">
      <c r="A131" s="370"/>
      <c r="B131" s="336"/>
      <c r="C131" s="7" t="s">
        <v>293</v>
      </c>
      <c r="D131" s="8" t="s">
        <v>294</v>
      </c>
      <c r="E131" s="348"/>
      <c r="F131" s="348"/>
      <c r="G131" s="350"/>
      <c r="H131" s="333"/>
      <c r="I131" s="425"/>
      <c r="J131" s="431"/>
      <c r="K131" s="4"/>
      <c r="L131" s="3"/>
    </row>
    <row r="132" spans="1:12" x14ac:dyDescent="0.3">
      <c r="A132" s="370"/>
      <c r="B132" s="336"/>
      <c r="C132" s="7" t="s">
        <v>295</v>
      </c>
      <c r="D132" s="80" t="s">
        <v>296</v>
      </c>
      <c r="E132" s="348"/>
      <c r="F132" s="348"/>
      <c r="G132" s="350"/>
      <c r="H132" s="333"/>
      <c r="I132" s="425"/>
      <c r="J132" s="431"/>
      <c r="K132" s="4"/>
      <c r="L132" s="3"/>
    </row>
    <row r="133" spans="1:12" x14ac:dyDescent="0.3">
      <c r="A133" s="370"/>
      <c r="B133" s="336"/>
      <c r="C133" s="7" t="s">
        <v>112</v>
      </c>
      <c r="D133" s="14" t="s">
        <v>297</v>
      </c>
      <c r="E133" s="348"/>
      <c r="F133" s="348"/>
      <c r="G133" s="350"/>
      <c r="H133" s="333"/>
      <c r="I133" s="425"/>
      <c r="J133" s="431"/>
      <c r="K133" s="4"/>
      <c r="L133" s="3"/>
    </row>
    <row r="134" spans="1:12" ht="43.2" x14ac:dyDescent="0.3">
      <c r="A134" s="370"/>
      <c r="B134" s="336"/>
      <c r="C134" s="7" t="s">
        <v>230</v>
      </c>
      <c r="D134" s="84" t="s">
        <v>298</v>
      </c>
      <c r="E134" s="348"/>
      <c r="F134" s="348"/>
      <c r="G134" s="350"/>
      <c r="H134" s="333"/>
      <c r="I134" s="425"/>
      <c r="J134" s="431"/>
      <c r="K134" s="56"/>
      <c r="L134" s="3"/>
    </row>
    <row r="135" spans="1:12" ht="28.8" x14ac:dyDescent="0.3">
      <c r="A135" s="370"/>
      <c r="B135" s="336"/>
      <c r="C135" s="7" t="s">
        <v>133</v>
      </c>
      <c r="D135" s="12" t="s">
        <v>299</v>
      </c>
      <c r="E135" s="348"/>
      <c r="F135" s="348"/>
      <c r="G135" s="350"/>
      <c r="H135" s="333"/>
      <c r="I135" s="425"/>
      <c r="J135" s="431"/>
      <c r="K135" s="4"/>
      <c r="L135" s="3"/>
    </row>
    <row r="136" spans="1:12" ht="28.8" x14ac:dyDescent="0.3">
      <c r="A136" s="370"/>
      <c r="B136" s="336"/>
      <c r="C136" s="7" t="s">
        <v>300</v>
      </c>
      <c r="D136" s="15" t="s">
        <v>301</v>
      </c>
      <c r="E136" s="348"/>
      <c r="F136" s="348"/>
      <c r="G136" s="350"/>
      <c r="H136" s="333"/>
      <c r="I136" s="425"/>
      <c r="J136" s="431"/>
      <c r="K136" s="4"/>
      <c r="L136" s="3"/>
    </row>
    <row r="137" spans="1:12" x14ac:dyDescent="0.3">
      <c r="A137" s="370"/>
      <c r="B137" s="336"/>
      <c r="C137" s="7" t="s">
        <v>302</v>
      </c>
      <c r="D137" s="15" t="s">
        <v>303</v>
      </c>
      <c r="E137" s="348"/>
      <c r="F137" s="348"/>
      <c r="G137" s="350"/>
      <c r="H137" s="333"/>
      <c r="I137" s="425"/>
      <c r="J137" s="431"/>
      <c r="K137" s="4"/>
      <c r="L137" s="3"/>
    </row>
    <row r="138" spans="1:12" x14ac:dyDescent="0.3">
      <c r="A138" s="370"/>
      <c r="B138" s="336"/>
      <c r="C138" s="7" t="s">
        <v>304</v>
      </c>
      <c r="D138" s="15" t="s">
        <v>305</v>
      </c>
      <c r="E138" s="348"/>
      <c r="F138" s="348"/>
      <c r="G138" s="350"/>
      <c r="H138" s="333"/>
      <c r="I138" s="425"/>
      <c r="J138" s="431"/>
      <c r="K138" s="4"/>
      <c r="L138" s="3"/>
    </row>
    <row r="139" spans="1:12" ht="28.8" x14ac:dyDescent="0.3">
      <c r="A139" s="370"/>
      <c r="B139" s="336"/>
      <c r="C139" s="7" t="s">
        <v>306</v>
      </c>
      <c r="D139" s="16" t="s">
        <v>307</v>
      </c>
      <c r="E139" s="348"/>
      <c r="F139" s="348"/>
      <c r="G139" s="350"/>
      <c r="H139" s="333"/>
      <c r="I139" s="425"/>
      <c r="J139" s="431"/>
      <c r="K139" s="4"/>
      <c r="L139" s="3"/>
    </row>
    <row r="140" spans="1:12" ht="15" thickBot="1" x14ac:dyDescent="0.35">
      <c r="A140" s="368"/>
      <c r="B140" s="337"/>
      <c r="C140" s="104" t="s">
        <v>772</v>
      </c>
      <c r="D140" s="105" t="s">
        <v>754</v>
      </c>
      <c r="E140" s="349"/>
      <c r="F140" s="349"/>
      <c r="G140" s="351"/>
      <c r="H140" s="334"/>
      <c r="I140" s="432"/>
      <c r="J140" s="433"/>
      <c r="K140" s="4"/>
      <c r="L140" s="3"/>
    </row>
    <row r="141" spans="1:12" x14ac:dyDescent="0.3">
      <c r="A141" s="369" t="s">
        <v>747</v>
      </c>
      <c r="B141" s="335" t="s">
        <v>308</v>
      </c>
      <c r="C141" s="38" t="s">
        <v>309</v>
      </c>
      <c r="D141" s="81" t="s">
        <v>310</v>
      </c>
      <c r="E141" s="341" t="s">
        <v>724</v>
      </c>
      <c r="F141" s="341">
        <v>13</v>
      </c>
      <c r="G141" s="366"/>
      <c r="H141" s="332">
        <f>ROUND(F141*G141,2)</f>
        <v>0</v>
      </c>
      <c r="I141" s="424" t="s">
        <v>849</v>
      </c>
      <c r="J141" s="427" t="s">
        <v>851</v>
      </c>
      <c r="K141" s="4"/>
      <c r="L141" s="3"/>
    </row>
    <row r="142" spans="1:12" x14ac:dyDescent="0.3">
      <c r="A142" s="370"/>
      <c r="B142" s="336"/>
      <c r="C142" s="7" t="s">
        <v>311</v>
      </c>
      <c r="D142" s="10" t="s">
        <v>312</v>
      </c>
      <c r="E142" s="348"/>
      <c r="F142" s="348"/>
      <c r="G142" s="350"/>
      <c r="H142" s="333"/>
      <c r="I142" s="425"/>
      <c r="J142" s="431"/>
      <c r="K142" s="4"/>
      <c r="L142" s="3"/>
    </row>
    <row r="143" spans="1:12" x14ac:dyDescent="0.3">
      <c r="A143" s="370"/>
      <c r="B143" s="336"/>
      <c r="C143" s="7" t="s">
        <v>313</v>
      </c>
      <c r="D143" s="10" t="s">
        <v>314</v>
      </c>
      <c r="E143" s="348"/>
      <c r="F143" s="348"/>
      <c r="G143" s="350"/>
      <c r="H143" s="333"/>
      <c r="I143" s="425"/>
      <c r="J143" s="431"/>
      <c r="K143" s="4"/>
      <c r="L143" s="3"/>
    </row>
    <row r="144" spans="1:12" x14ac:dyDescent="0.3">
      <c r="A144" s="370"/>
      <c r="B144" s="336"/>
      <c r="C144" s="7" t="s">
        <v>315</v>
      </c>
      <c r="D144" s="80" t="s">
        <v>316</v>
      </c>
      <c r="E144" s="348"/>
      <c r="F144" s="348"/>
      <c r="G144" s="350"/>
      <c r="H144" s="333"/>
      <c r="I144" s="425"/>
      <c r="J144" s="431"/>
      <c r="K144" s="4"/>
      <c r="L144" s="3"/>
    </row>
    <row r="145" spans="1:12" x14ac:dyDescent="0.3">
      <c r="A145" s="370"/>
      <c r="B145" s="336"/>
      <c r="C145" s="7" t="s">
        <v>317</v>
      </c>
      <c r="D145" s="11" t="s">
        <v>318</v>
      </c>
      <c r="E145" s="348"/>
      <c r="F145" s="348"/>
      <c r="G145" s="350"/>
      <c r="H145" s="333"/>
      <c r="I145" s="425"/>
      <c r="J145" s="431"/>
      <c r="K145" s="4"/>
      <c r="L145" s="3"/>
    </row>
    <row r="146" spans="1:12" x14ac:dyDescent="0.3">
      <c r="A146" s="370"/>
      <c r="B146" s="336"/>
      <c r="C146" s="7" t="s">
        <v>319</v>
      </c>
      <c r="D146" s="10" t="s">
        <v>320</v>
      </c>
      <c r="E146" s="348"/>
      <c r="F146" s="348"/>
      <c r="G146" s="350"/>
      <c r="H146" s="333"/>
      <c r="I146" s="425"/>
      <c r="J146" s="431"/>
      <c r="K146" s="4"/>
      <c r="L146" s="3"/>
    </row>
    <row r="147" spans="1:12" ht="28.8" x14ac:dyDescent="0.3">
      <c r="A147" s="370"/>
      <c r="B147" s="336"/>
      <c r="C147" s="7" t="s">
        <v>321</v>
      </c>
      <c r="D147" s="80" t="s">
        <v>322</v>
      </c>
      <c r="E147" s="348"/>
      <c r="F147" s="348"/>
      <c r="G147" s="350"/>
      <c r="H147" s="333"/>
      <c r="I147" s="425"/>
      <c r="J147" s="431"/>
      <c r="K147" s="4"/>
      <c r="L147" s="3"/>
    </row>
    <row r="148" spans="1:12" x14ac:dyDescent="0.3">
      <c r="A148" s="370"/>
      <c r="B148" s="336"/>
      <c r="C148" s="7" t="s">
        <v>230</v>
      </c>
      <c r="D148" s="12" t="s">
        <v>323</v>
      </c>
      <c r="E148" s="348"/>
      <c r="F148" s="348"/>
      <c r="G148" s="350"/>
      <c r="H148" s="333"/>
      <c r="I148" s="425"/>
      <c r="J148" s="431"/>
      <c r="K148" s="4"/>
      <c r="L148" s="3"/>
    </row>
    <row r="149" spans="1:12" x14ac:dyDescent="0.3">
      <c r="A149" s="370"/>
      <c r="B149" s="336"/>
      <c r="C149" s="7" t="s">
        <v>324</v>
      </c>
      <c r="D149" s="8" t="s">
        <v>325</v>
      </c>
      <c r="E149" s="348"/>
      <c r="F149" s="348"/>
      <c r="G149" s="350"/>
      <c r="H149" s="333"/>
      <c r="I149" s="425"/>
      <c r="J149" s="431"/>
      <c r="K149" s="4"/>
      <c r="L149" s="3"/>
    </row>
    <row r="150" spans="1:12" x14ac:dyDescent="0.3">
      <c r="A150" s="370"/>
      <c r="B150" s="336"/>
      <c r="C150" s="7" t="s">
        <v>326</v>
      </c>
      <c r="D150" s="8" t="s">
        <v>327</v>
      </c>
      <c r="E150" s="348"/>
      <c r="F150" s="348"/>
      <c r="G150" s="350"/>
      <c r="H150" s="333"/>
      <c r="I150" s="425"/>
      <c r="J150" s="431"/>
      <c r="K150" s="4"/>
      <c r="L150" s="3"/>
    </row>
    <row r="151" spans="1:12" ht="15" thickBot="1" x14ac:dyDescent="0.35">
      <c r="A151" s="368"/>
      <c r="B151" s="337"/>
      <c r="C151" s="39" t="s">
        <v>328</v>
      </c>
      <c r="D151" s="85" t="s">
        <v>329</v>
      </c>
      <c r="E151" s="349"/>
      <c r="F151" s="349"/>
      <c r="G151" s="351"/>
      <c r="H151" s="334"/>
      <c r="I151" s="432"/>
      <c r="J151" s="433"/>
      <c r="K151" s="4"/>
      <c r="L151" s="3"/>
    </row>
    <row r="152" spans="1:12" ht="86.4" x14ac:dyDescent="0.3">
      <c r="A152" s="367" t="s">
        <v>748</v>
      </c>
      <c r="B152" s="335" t="s">
        <v>330</v>
      </c>
      <c r="C152" s="78" t="s">
        <v>331</v>
      </c>
      <c r="D152" s="86" t="s">
        <v>332</v>
      </c>
      <c r="E152" s="341" t="s">
        <v>751</v>
      </c>
      <c r="F152" s="341">
        <v>30</v>
      </c>
      <c r="G152" s="366"/>
      <c r="H152" s="332">
        <f>ROUND(F152*G152,2)</f>
        <v>0</v>
      </c>
      <c r="I152" s="424" t="s">
        <v>849</v>
      </c>
      <c r="J152" s="427" t="s">
        <v>851</v>
      </c>
      <c r="K152" s="4"/>
      <c r="L152" s="3"/>
    </row>
    <row r="153" spans="1:12" ht="15" thickBot="1" x14ac:dyDescent="0.35">
      <c r="A153" s="368"/>
      <c r="B153" s="337"/>
      <c r="C153" s="79" t="s">
        <v>108</v>
      </c>
      <c r="D153" s="97" t="s">
        <v>333</v>
      </c>
      <c r="E153" s="349"/>
      <c r="F153" s="349"/>
      <c r="G153" s="351"/>
      <c r="H153" s="334"/>
      <c r="I153" s="432"/>
      <c r="J153" s="433"/>
      <c r="K153" s="4"/>
      <c r="L153" s="3"/>
    </row>
    <row r="154" spans="1:12" ht="303" thickBot="1" x14ac:dyDescent="0.35">
      <c r="A154" s="72" t="s">
        <v>749</v>
      </c>
      <c r="B154" s="73" t="s">
        <v>334</v>
      </c>
      <c r="C154" s="74" t="s">
        <v>331</v>
      </c>
      <c r="D154" s="106" t="s">
        <v>335</v>
      </c>
      <c r="E154" s="64" t="s">
        <v>724</v>
      </c>
      <c r="F154" s="64">
        <v>30</v>
      </c>
      <c r="G154" s="150"/>
      <c r="H154" s="177">
        <f>ROUND(F154*G154,2)</f>
        <v>0</v>
      </c>
      <c r="I154" s="74" t="s">
        <v>849</v>
      </c>
      <c r="J154" s="192" t="s">
        <v>851</v>
      </c>
      <c r="K154" s="56"/>
      <c r="L154" s="3"/>
    </row>
    <row r="155" spans="1:12" x14ac:dyDescent="0.3">
      <c r="A155" s="338" t="s">
        <v>750</v>
      </c>
      <c r="B155" s="335" t="s">
        <v>336</v>
      </c>
      <c r="C155" s="38" t="s">
        <v>337</v>
      </c>
      <c r="D155" s="81" t="s">
        <v>338</v>
      </c>
      <c r="E155" s="341" t="s">
        <v>724</v>
      </c>
      <c r="F155" s="341">
        <v>30</v>
      </c>
      <c r="G155" s="366"/>
      <c r="H155" s="332">
        <f>ROUND(F155*G155,2)</f>
        <v>0</v>
      </c>
      <c r="I155" s="424" t="s">
        <v>849</v>
      </c>
      <c r="J155" s="427" t="s">
        <v>851</v>
      </c>
      <c r="K155" s="4"/>
      <c r="L155" s="3"/>
    </row>
    <row r="156" spans="1:12" x14ac:dyDescent="0.3">
      <c r="A156" s="339"/>
      <c r="B156" s="336"/>
      <c r="C156" s="7" t="s">
        <v>339</v>
      </c>
      <c r="D156" s="10" t="s">
        <v>340</v>
      </c>
      <c r="E156" s="348"/>
      <c r="F156" s="348"/>
      <c r="G156" s="350"/>
      <c r="H156" s="333"/>
      <c r="I156" s="425"/>
      <c r="J156" s="431"/>
      <c r="K156" s="4"/>
      <c r="L156" s="3"/>
    </row>
    <row r="157" spans="1:12" ht="15" thickBot="1" x14ac:dyDescent="0.35">
      <c r="A157" s="340"/>
      <c r="B157" s="337"/>
      <c r="C157" s="39" t="s">
        <v>341</v>
      </c>
      <c r="D157" s="82" t="s">
        <v>342</v>
      </c>
      <c r="E157" s="349"/>
      <c r="F157" s="349"/>
      <c r="G157" s="351"/>
      <c r="H157" s="334"/>
      <c r="I157" s="432"/>
      <c r="J157" s="433"/>
      <c r="K157" s="4"/>
      <c r="L157" s="3"/>
    </row>
    <row r="158" spans="1:12" ht="58.2" thickBot="1" x14ac:dyDescent="0.35">
      <c r="A158" s="107" t="s">
        <v>773</v>
      </c>
      <c r="B158" s="73" t="s">
        <v>343</v>
      </c>
      <c r="C158" s="108" t="s">
        <v>331</v>
      </c>
      <c r="D158" s="108" t="s">
        <v>344</v>
      </c>
      <c r="E158" s="152" t="s">
        <v>751</v>
      </c>
      <c r="F158" s="109">
        <v>16</v>
      </c>
      <c r="G158" s="151"/>
      <c r="H158" s="184">
        <f>ROUND(F158*G158,2)</f>
        <v>0</v>
      </c>
      <c r="I158" s="74" t="s">
        <v>849</v>
      </c>
      <c r="J158" s="192" t="s">
        <v>851</v>
      </c>
      <c r="K158" s="56"/>
      <c r="L158" s="3"/>
    </row>
    <row r="159" spans="1:12" ht="28.8" x14ac:dyDescent="0.3">
      <c r="A159" s="339" t="s">
        <v>774</v>
      </c>
      <c r="B159" s="336" t="s">
        <v>345</v>
      </c>
      <c r="C159" s="7" t="s">
        <v>331</v>
      </c>
      <c r="D159" s="80" t="s">
        <v>346</v>
      </c>
      <c r="E159" s="348" t="s">
        <v>751</v>
      </c>
      <c r="F159" s="342">
        <v>16</v>
      </c>
      <c r="G159" s="346"/>
      <c r="H159" s="333">
        <f>ROUND(F159*G159,2)</f>
        <v>0</v>
      </c>
      <c r="I159" s="434" t="s">
        <v>849</v>
      </c>
      <c r="J159" s="435" t="s">
        <v>851</v>
      </c>
      <c r="K159" s="4"/>
      <c r="L159" s="3"/>
    </row>
    <row r="160" spans="1:12" ht="43.8" thickBot="1" x14ac:dyDescent="0.35">
      <c r="A160" s="340"/>
      <c r="B160" s="337"/>
      <c r="C160" s="39" t="s">
        <v>108</v>
      </c>
      <c r="D160" s="110" t="s">
        <v>347</v>
      </c>
      <c r="E160" s="343"/>
      <c r="F160" s="343"/>
      <c r="G160" s="347"/>
      <c r="H160" s="334"/>
      <c r="I160" s="432"/>
      <c r="J160" s="433"/>
      <c r="K160" s="56"/>
      <c r="L160" s="3"/>
    </row>
    <row r="161" spans="1:12" ht="43.2" x14ac:dyDescent="0.3">
      <c r="A161" s="338" t="s">
        <v>775</v>
      </c>
      <c r="B161" s="335" t="s">
        <v>348</v>
      </c>
      <c r="C161" s="38" t="s">
        <v>331</v>
      </c>
      <c r="D161" s="111" t="s">
        <v>349</v>
      </c>
      <c r="E161" s="341" t="s">
        <v>751</v>
      </c>
      <c r="F161" s="344">
        <v>16</v>
      </c>
      <c r="G161" s="345"/>
      <c r="H161" s="332">
        <f>ROUND(F161*G161,2)</f>
        <v>0</v>
      </c>
      <c r="I161" s="424" t="s">
        <v>849</v>
      </c>
      <c r="J161" s="427" t="s">
        <v>851</v>
      </c>
      <c r="K161" s="4"/>
      <c r="L161" s="3"/>
    </row>
    <row r="162" spans="1:12" ht="58.2" thickBot="1" x14ac:dyDescent="0.35">
      <c r="A162" s="340"/>
      <c r="B162" s="337"/>
      <c r="C162" s="112" t="s">
        <v>108</v>
      </c>
      <c r="D162" s="113" t="s">
        <v>350</v>
      </c>
      <c r="E162" s="343"/>
      <c r="F162" s="343"/>
      <c r="G162" s="347"/>
      <c r="H162" s="334"/>
      <c r="I162" s="432"/>
      <c r="J162" s="433"/>
      <c r="K162" s="56"/>
      <c r="L162" s="3"/>
    </row>
    <row r="163" spans="1:12" ht="72" x14ac:dyDescent="0.3">
      <c r="A163" s="355" t="s">
        <v>776</v>
      </c>
      <c r="B163" s="352" t="s">
        <v>351</v>
      </c>
      <c r="C163" s="102" t="s">
        <v>331</v>
      </c>
      <c r="D163" s="100" t="s">
        <v>352</v>
      </c>
      <c r="E163" s="358" t="s">
        <v>751</v>
      </c>
      <c r="F163" s="358">
        <v>16</v>
      </c>
      <c r="G163" s="361"/>
      <c r="H163" s="332">
        <f>ROUND(F163*G163,2)</f>
        <v>0</v>
      </c>
      <c r="I163" s="424" t="s">
        <v>849</v>
      </c>
      <c r="J163" s="427" t="s">
        <v>851</v>
      </c>
      <c r="K163" s="56"/>
      <c r="L163" s="3"/>
    </row>
    <row r="164" spans="1:12" x14ac:dyDescent="0.3">
      <c r="A164" s="356"/>
      <c r="B164" s="353"/>
      <c r="C164" s="57" t="s">
        <v>108</v>
      </c>
      <c r="D164" s="58" t="s">
        <v>353</v>
      </c>
      <c r="E164" s="359"/>
      <c r="F164" s="359"/>
      <c r="G164" s="362"/>
      <c r="H164" s="333"/>
      <c r="I164" s="425"/>
      <c r="J164" s="431"/>
      <c r="K164" s="4"/>
      <c r="L164" s="3"/>
    </row>
    <row r="165" spans="1:12" ht="29.4" thickBot="1" x14ac:dyDescent="0.35">
      <c r="A165" s="357"/>
      <c r="B165" s="354"/>
      <c r="C165" s="104" t="s">
        <v>354</v>
      </c>
      <c r="D165" s="215" t="s">
        <v>837</v>
      </c>
      <c r="E165" s="360"/>
      <c r="F165" s="360"/>
      <c r="G165" s="363"/>
      <c r="H165" s="334"/>
      <c r="I165" s="432"/>
      <c r="J165" s="433"/>
      <c r="K165" s="4"/>
      <c r="L165" s="3"/>
    </row>
    <row r="166" spans="1:12" ht="72" x14ac:dyDescent="0.3">
      <c r="A166" s="339" t="s">
        <v>777</v>
      </c>
      <c r="B166" s="336" t="s">
        <v>355</v>
      </c>
      <c r="C166" s="7" t="s">
        <v>331</v>
      </c>
      <c r="D166" s="216" t="s">
        <v>356</v>
      </c>
      <c r="E166" s="348" t="s">
        <v>751</v>
      </c>
      <c r="F166" s="348">
        <v>16</v>
      </c>
      <c r="G166" s="350"/>
      <c r="H166" s="333">
        <f>ROUND(F163*G163,2)</f>
        <v>0</v>
      </c>
      <c r="I166" s="434" t="s">
        <v>849</v>
      </c>
      <c r="J166" s="435" t="s">
        <v>851</v>
      </c>
      <c r="K166" s="56"/>
      <c r="L166" s="3"/>
    </row>
    <row r="167" spans="1:12" x14ac:dyDescent="0.3">
      <c r="A167" s="339"/>
      <c r="B167" s="336"/>
      <c r="C167" s="7" t="s">
        <v>108</v>
      </c>
      <c r="D167" s="216" t="s">
        <v>357</v>
      </c>
      <c r="E167" s="348"/>
      <c r="F167" s="348"/>
      <c r="G167" s="350"/>
      <c r="H167" s="333"/>
      <c r="I167" s="425"/>
      <c r="J167" s="431"/>
      <c r="K167" s="4"/>
      <c r="L167" s="3"/>
    </row>
    <row r="168" spans="1:12" ht="29.4" thickBot="1" x14ac:dyDescent="0.35">
      <c r="A168" s="340"/>
      <c r="B168" s="337"/>
      <c r="C168" s="104" t="s">
        <v>354</v>
      </c>
      <c r="D168" s="215" t="s">
        <v>837</v>
      </c>
      <c r="E168" s="349"/>
      <c r="F168" s="349"/>
      <c r="G168" s="351"/>
      <c r="H168" s="334"/>
      <c r="I168" s="432"/>
      <c r="J168" s="433"/>
      <c r="K168" s="4"/>
      <c r="L168" s="3"/>
    </row>
    <row r="169" spans="1:12" x14ac:dyDescent="0.3">
      <c r="A169" s="338" t="s">
        <v>778</v>
      </c>
      <c r="B169" s="335" t="s">
        <v>358</v>
      </c>
      <c r="C169" s="364" t="s">
        <v>331</v>
      </c>
      <c r="D169" s="81" t="s">
        <v>359</v>
      </c>
      <c r="E169" s="341" t="s">
        <v>751</v>
      </c>
      <c r="F169" s="344">
        <v>1</v>
      </c>
      <c r="G169" s="345"/>
      <c r="H169" s="332">
        <f>ROUND(F169*G169,2)</f>
        <v>0</v>
      </c>
      <c r="I169" s="424" t="s">
        <v>849</v>
      </c>
      <c r="J169" s="427" t="s">
        <v>851</v>
      </c>
      <c r="K169" s="4"/>
      <c r="L169" s="3"/>
    </row>
    <row r="170" spans="1:12" x14ac:dyDescent="0.3">
      <c r="A170" s="339"/>
      <c r="B170" s="336"/>
      <c r="C170" s="365"/>
      <c r="D170" s="10" t="s">
        <v>360</v>
      </c>
      <c r="E170" s="342"/>
      <c r="F170" s="342"/>
      <c r="G170" s="346"/>
      <c r="H170" s="333"/>
      <c r="I170" s="425"/>
      <c r="J170" s="431"/>
      <c r="K170" s="4"/>
      <c r="L170" s="3"/>
    </row>
    <row r="171" spans="1:12" x14ac:dyDescent="0.3">
      <c r="A171" s="339"/>
      <c r="B171" s="336"/>
      <c r="C171" s="365"/>
      <c r="D171" s="10" t="s">
        <v>361</v>
      </c>
      <c r="E171" s="342"/>
      <c r="F171" s="342"/>
      <c r="G171" s="346"/>
      <c r="H171" s="333"/>
      <c r="I171" s="425"/>
      <c r="J171" s="431"/>
      <c r="K171" s="4"/>
      <c r="L171" s="3"/>
    </row>
    <row r="172" spans="1:12" x14ac:dyDescent="0.3">
      <c r="A172" s="339"/>
      <c r="B172" s="336"/>
      <c r="C172" s="365"/>
      <c r="D172" s="10" t="s">
        <v>362</v>
      </c>
      <c r="E172" s="342"/>
      <c r="F172" s="342"/>
      <c r="G172" s="346"/>
      <c r="H172" s="333"/>
      <c r="I172" s="425"/>
      <c r="J172" s="431"/>
      <c r="K172" s="4"/>
      <c r="L172" s="3"/>
    </row>
    <row r="173" spans="1:12" x14ac:dyDescent="0.3">
      <c r="A173" s="339"/>
      <c r="B173" s="336"/>
      <c r="C173" s="365"/>
      <c r="D173" s="10" t="s">
        <v>363</v>
      </c>
      <c r="E173" s="342"/>
      <c r="F173" s="342"/>
      <c r="G173" s="346"/>
      <c r="H173" s="333"/>
      <c r="I173" s="425"/>
      <c r="J173" s="431"/>
      <c r="K173" s="4"/>
      <c r="L173" s="3"/>
    </row>
    <row r="174" spans="1:12" x14ac:dyDescent="0.3">
      <c r="A174" s="339"/>
      <c r="B174" s="336"/>
      <c r="C174" s="365"/>
      <c r="D174" s="10" t="s">
        <v>364</v>
      </c>
      <c r="E174" s="342"/>
      <c r="F174" s="342"/>
      <c r="G174" s="346"/>
      <c r="H174" s="333"/>
      <c r="I174" s="425"/>
      <c r="J174" s="431"/>
      <c r="K174" s="4"/>
      <c r="L174" s="3"/>
    </row>
    <row r="175" spans="1:12" x14ac:dyDescent="0.3">
      <c r="A175" s="339"/>
      <c r="B175" s="336"/>
      <c r="C175" s="365"/>
      <c r="D175" s="10" t="s">
        <v>365</v>
      </c>
      <c r="E175" s="342"/>
      <c r="F175" s="342"/>
      <c r="G175" s="346"/>
      <c r="H175" s="333"/>
      <c r="I175" s="425"/>
      <c r="J175" s="431"/>
      <c r="K175" s="4"/>
      <c r="L175" s="3"/>
    </row>
    <row r="176" spans="1:12" x14ac:dyDescent="0.3">
      <c r="A176" s="339"/>
      <c r="B176" s="336"/>
      <c r="C176" s="365"/>
      <c r="D176" s="10" t="s">
        <v>366</v>
      </c>
      <c r="E176" s="342"/>
      <c r="F176" s="342"/>
      <c r="G176" s="346"/>
      <c r="H176" s="333"/>
      <c r="I176" s="425"/>
      <c r="J176" s="431"/>
      <c r="K176" s="4"/>
      <c r="L176" s="3"/>
    </row>
    <row r="177" spans="1:12" x14ac:dyDescent="0.3">
      <c r="A177" s="339"/>
      <c r="B177" s="336"/>
      <c r="C177" s="365"/>
      <c r="D177" s="10" t="s">
        <v>367</v>
      </c>
      <c r="E177" s="342"/>
      <c r="F177" s="342"/>
      <c r="G177" s="346"/>
      <c r="H177" s="333"/>
      <c r="I177" s="425"/>
      <c r="J177" s="431"/>
      <c r="K177" s="4"/>
      <c r="L177" s="3"/>
    </row>
    <row r="178" spans="1:12" x14ac:dyDescent="0.3">
      <c r="A178" s="339"/>
      <c r="B178" s="336"/>
      <c r="C178" s="365"/>
      <c r="D178" s="10" t="s">
        <v>368</v>
      </c>
      <c r="E178" s="342"/>
      <c r="F178" s="342"/>
      <c r="G178" s="346"/>
      <c r="H178" s="333"/>
      <c r="I178" s="425"/>
      <c r="J178" s="431"/>
      <c r="K178" s="4"/>
      <c r="L178" s="3"/>
    </row>
    <row r="179" spans="1:12" x14ac:dyDescent="0.3">
      <c r="A179" s="339"/>
      <c r="B179" s="336"/>
      <c r="C179" s="365"/>
      <c r="D179" s="10" t="s">
        <v>369</v>
      </c>
      <c r="E179" s="342"/>
      <c r="F179" s="342"/>
      <c r="G179" s="346"/>
      <c r="H179" s="333"/>
      <c r="I179" s="425"/>
      <c r="J179" s="431"/>
      <c r="K179" s="4"/>
      <c r="L179" s="3"/>
    </row>
    <row r="180" spans="1:12" x14ac:dyDescent="0.3">
      <c r="A180" s="339"/>
      <c r="B180" s="336"/>
      <c r="C180" s="365"/>
      <c r="D180" s="10" t="s">
        <v>370</v>
      </c>
      <c r="E180" s="342"/>
      <c r="F180" s="342"/>
      <c r="G180" s="346"/>
      <c r="H180" s="333"/>
      <c r="I180" s="425"/>
      <c r="J180" s="431"/>
      <c r="K180" s="4"/>
      <c r="L180" s="3"/>
    </row>
    <row r="181" spans="1:12" x14ac:dyDescent="0.3">
      <c r="A181" s="339"/>
      <c r="B181" s="336"/>
      <c r="C181" s="365"/>
      <c r="D181" s="10" t="s">
        <v>371</v>
      </c>
      <c r="E181" s="342"/>
      <c r="F181" s="342"/>
      <c r="G181" s="346"/>
      <c r="H181" s="333"/>
      <c r="I181" s="425"/>
      <c r="J181" s="431"/>
      <c r="K181" s="4"/>
      <c r="L181" s="3"/>
    </row>
    <row r="182" spans="1:12" x14ac:dyDescent="0.3">
      <c r="A182" s="339"/>
      <c r="B182" s="336"/>
      <c r="C182" s="365"/>
      <c r="D182" s="10" t="s">
        <v>372</v>
      </c>
      <c r="E182" s="342"/>
      <c r="F182" s="342"/>
      <c r="G182" s="346"/>
      <c r="H182" s="333"/>
      <c r="I182" s="425"/>
      <c r="J182" s="431"/>
      <c r="K182" s="4"/>
      <c r="L182" s="3"/>
    </row>
    <row r="183" spans="1:12" x14ac:dyDescent="0.3">
      <c r="A183" s="339"/>
      <c r="B183" s="336"/>
      <c r="C183" s="365"/>
      <c r="D183" s="10" t="s">
        <v>373</v>
      </c>
      <c r="E183" s="342"/>
      <c r="F183" s="342"/>
      <c r="G183" s="346"/>
      <c r="H183" s="333"/>
      <c r="I183" s="425"/>
      <c r="J183" s="431"/>
      <c r="K183" s="4"/>
      <c r="L183" s="3"/>
    </row>
    <row r="184" spans="1:12" x14ac:dyDescent="0.3">
      <c r="A184" s="339"/>
      <c r="B184" s="336"/>
      <c r="C184" s="365"/>
      <c r="D184" s="10" t="s">
        <v>374</v>
      </c>
      <c r="E184" s="342"/>
      <c r="F184" s="342"/>
      <c r="G184" s="346"/>
      <c r="H184" s="333"/>
      <c r="I184" s="425"/>
      <c r="J184" s="431"/>
      <c r="K184" s="4"/>
      <c r="L184" s="3"/>
    </row>
    <row r="185" spans="1:12" ht="130.19999999999999" thickBot="1" x14ac:dyDescent="0.35">
      <c r="A185" s="340"/>
      <c r="B185" s="337"/>
      <c r="C185" s="154" t="s">
        <v>375</v>
      </c>
      <c r="D185" s="155" t="s">
        <v>376</v>
      </c>
      <c r="E185" s="343"/>
      <c r="F185" s="343"/>
      <c r="G185" s="347"/>
      <c r="H185" s="334"/>
      <c r="I185" s="432"/>
      <c r="J185" s="433"/>
      <c r="K185" s="56"/>
      <c r="L185" s="3"/>
    </row>
    <row r="186" spans="1:12" ht="29.25" customHeight="1" thickBot="1" x14ac:dyDescent="0.35">
      <c r="A186" s="143"/>
      <c r="B186" s="80"/>
      <c r="C186" s="80"/>
      <c r="D186" s="153"/>
      <c r="E186" s="264" t="s">
        <v>762</v>
      </c>
      <c r="F186" s="265"/>
      <c r="G186" s="266"/>
      <c r="H186" s="193">
        <f>SUM(H8:H185)</f>
        <v>0</v>
      </c>
      <c r="I186" s="3"/>
      <c r="K186" s="4"/>
      <c r="L186" s="3"/>
    </row>
    <row r="187" spans="1:12" x14ac:dyDescent="0.3">
      <c r="B187" s="3"/>
      <c r="C187" s="3"/>
      <c r="D187" s="5"/>
      <c r="E187" s="3"/>
      <c r="F187" s="6"/>
      <c r="G187" s="3"/>
      <c r="H187" s="157"/>
      <c r="I187" s="3"/>
      <c r="K187" s="4"/>
      <c r="L187" s="3"/>
    </row>
    <row r="188" spans="1:12" x14ac:dyDescent="0.3">
      <c r="B188" s="3"/>
      <c r="C188" s="3"/>
      <c r="D188" s="5"/>
      <c r="E188" s="3"/>
      <c r="F188" s="6"/>
      <c r="G188" s="3"/>
      <c r="H188" s="157"/>
      <c r="I188" s="3"/>
      <c r="K188" s="4"/>
      <c r="L188" s="3"/>
    </row>
    <row r="189" spans="1:12" x14ac:dyDescent="0.3">
      <c r="B189" s="3"/>
      <c r="C189" s="3"/>
      <c r="D189" s="3"/>
      <c r="E189" s="3"/>
      <c r="F189" s="3"/>
      <c r="G189" s="3"/>
      <c r="H189" s="157"/>
      <c r="I189" s="3"/>
      <c r="K189" s="4"/>
      <c r="L189" s="3"/>
    </row>
    <row r="190" spans="1:12" x14ac:dyDescent="0.3">
      <c r="B190" s="3"/>
      <c r="C190" s="3"/>
      <c r="D190" s="3"/>
      <c r="E190" s="3"/>
      <c r="F190" s="3"/>
      <c r="G190" s="3"/>
      <c r="H190" s="157"/>
      <c r="I190" s="3"/>
      <c r="K190" s="4"/>
      <c r="L190" s="3"/>
    </row>
    <row r="191" spans="1:12" x14ac:dyDescent="0.3">
      <c r="B191" s="3"/>
      <c r="C191" s="3"/>
      <c r="D191" s="3"/>
      <c r="E191" s="3"/>
      <c r="F191" s="3"/>
      <c r="G191" s="3"/>
      <c r="H191" s="157"/>
      <c r="I191" s="3"/>
      <c r="K191" s="4"/>
      <c r="L191" s="3"/>
    </row>
    <row r="192" spans="1:12" x14ac:dyDescent="0.3">
      <c r="B192" s="3"/>
      <c r="C192" s="3"/>
      <c r="D192" s="3"/>
      <c r="E192" s="3"/>
      <c r="F192" s="3"/>
      <c r="G192" s="3"/>
      <c r="H192" s="157"/>
      <c r="I192" s="3"/>
      <c r="K192" s="4"/>
      <c r="L192" s="3"/>
    </row>
    <row r="193" spans="2:12" x14ac:dyDescent="0.3">
      <c r="B193" s="3"/>
      <c r="C193" s="3"/>
      <c r="D193" s="3"/>
      <c r="E193" s="3"/>
      <c r="F193" s="3"/>
      <c r="G193" s="3"/>
      <c r="H193" s="157"/>
      <c r="I193" s="3"/>
      <c r="K193" s="4"/>
      <c r="L193" s="3"/>
    </row>
    <row r="194" spans="2:12" x14ac:dyDescent="0.3">
      <c r="B194" s="3"/>
      <c r="C194" s="3"/>
      <c r="D194" s="3"/>
      <c r="E194" s="3"/>
      <c r="F194" s="3"/>
      <c r="G194" s="3"/>
      <c r="H194" s="157"/>
      <c r="I194" s="3"/>
      <c r="K194" s="4"/>
      <c r="L194" s="3"/>
    </row>
    <row r="195" spans="2:12" x14ac:dyDescent="0.3">
      <c r="B195" s="3"/>
      <c r="C195" s="3"/>
      <c r="D195" s="3"/>
      <c r="E195" s="3"/>
      <c r="F195" s="3"/>
      <c r="G195" s="3"/>
      <c r="H195" s="157"/>
      <c r="I195" s="3"/>
      <c r="K195" s="4"/>
      <c r="L195" s="3"/>
    </row>
    <row r="196" spans="2:12" x14ac:dyDescent="0.3">
      <c r="B196" s="3"/>
      <c r="C196" s="3"/>
      <c r="D196" s="3"/>
      <c r="E196" s="3"/>
      <c r="F196" s="3"/>
      <c r="G196" s="3"/>
      <c r="H196" s="157"/>
      <c r="I196" s="3"/>
      <c r="K196" s="4"/>
      <c r="L196" s="3"/>
    </row>
    <row r="197" spans="2:12" x14ac:dyDescent="0.3">
      <c r="B197" s="3"/>
      <c r="C197" s="3"/>
      <c r="D197" s="3"/>
      <c r="E197" s="3"/>
      <c r="F197" s="3"/>
      <c r="G197" s="3"/>
      <c r="H197" s="157"/>
      <c r="I197" s="3"/>
      <c r="K197" s="4"/>
      <c r="L197" s="3"/>
    </row>
    <row r="198" spans="2:12" x14ac:dyDescent="0.3">
      <c r="B198" s="3"/>
      <c r="C198" s="3"/>
      <c r="D198" s="3"/>
      <c r="E198" s="3"/>
      <c r="F198" s="3"/>
      <c r="G198" s="3"/>
      <c r="H198" s="157"/>
      <c r="I198" s="3"/>
      <c r="K198" s="4"/>
      <c r="L198" s="3"/>
    </row>
    <row r="199" spans="2:12" x14ac:dyDescent="0.3">
      <c r="B199" s="3"/>
      <c r="C199" s="3"/>
      <c r="D199" s="3"/>
      <c r="E199" s="3"/>
      <c r="F199" s="3"/>
      <c r="G199" s="3"/>
      <c r="H199" s="157"/>
      <c r="I199" s="3"/>
      <c r="K199" s="4"/>
      <c r="L199" s="3"/>
    </row>
    <row r="200" spans="2:12" x14ac:dyDescent="0.3">
      <c r="B200" s="3"/>
      <c r="C200" s="3"/>
      <c r="D200" s="3"/>
      <c r="E200" s="3"/>
      <c r="F200" s="3"/>
      <c r="G200" s="3"/>
      <c r="H200" s="157"/>
      <c r="I200" s="3"/>
      <c r="K200" s="4"/>
      <c r="L200" s="3"/>
    </row>
    <row r="201" spans="2:12" x14ac:dyDescent="0.3">
      <c r="B201" s="3"/>
      <c r="C201" s="3"/>
      <c r="D201" s="3"/>
      <c r="E201" s="3"/>
      <c r="F201" s="3"/>
      <c r="G201" s="3"/>
      <c r="H201" s="157"/>
      <c r="I201" s="3"/>
      <c r="K201" s="4"/>
      <c r="L201" s="3"/>
    </row>
    <row r="202" spans="2:12" x14ac:dyDescent="0.3">
      <c r="B202" s="3"/>
      <c r="C202" s="3"/>
      <c r="D202" s="3"/>
      <c r="E202" s="3"/>
      <c r="F202" s="3"/>
      <c r="G202" s="3"/>
      <c r="H202" s="157"/>
      <c r="I202" s="3"/>
      <c r="J202" s="4"/>
      <c r="K202" s="3"/>
    </row>
    <row r="203" spans="2:12" x14ac:dyDescent="0.3">
      <c r="B203" s="3"/>
      <c r="C203" s="3"/>
      <c r="D203" s="3"/>
      <c r="E203" s="3"/>
      <c r="F203" s="3"/>
      <c r="G203" s="3"/>
      <c r="H203" s="157"/>
      <c r="I203" s="3"/>
      <c r="J203" s="4"/>
      <c r="K203" s="3"/>
    </row>
    <row r="204" spans="2:12" x14ac:dyDescent="0.3">
      <c r="B204" s="3"/>
      <c r="C204" s="3"/>
      <c r="D204" s="3"/>
      <c r="E204" s="3"/>
      <c r="F204" s="3"/>
      <c r="G204" s="3"/>
      <c r="H204" s="157"/>
      <c r="I204" s="3"/>
      <c r="J204" s="4"/>
      <c r="K204" s="3"/>
    </row>
    <row r="205" spans="2:12" x14ac:dyDescent="0.3">
      <c r="B205" s="3"/>
      <c r="C205" s="3"/>
      <c r="D205" s="3"/>
      <c r="E205" s="3"/>
      <c r="F205" s="3"/>
      <c r="G205" s="3"/>
      <c r="H205" s="157"/>
      <c r="I205" s="3"/>
      <c r="J205" s="4"/>
      <c r="K205" s="3"/>
    </row>
    <row r="206" spans="2:12" x14ac:dyDescent="0.3">
      <c r="B206" s="3"/>
      <c r="C206" s="3"/>
      <c r="D206" s="3"/>
      <c r="E206" s="3"/>
      <c r="F206" s="3"/>
      <c r="G206" s="3"/>
      <c r="H206" s="157"/>
      <c r="I206" s="3"/>
      <c r="J206" s="4"/>
      <c r="K206" s="3"/>
    </row>
    <row r="207" spans="2:12" x14ac:dyDescent="0.3">
      <c r="B207" s="3"/>
      <c r="C207" s="3"/>
      <c r="D207" s="3"/>
      <c r="E207" s="3"/>
      <c r="F207" s="3"/>
      <c r="G207" s="3"/>
      <c r="H207" s="157"/>
      <c r="I207" s="3"/>
      <c r="J207" s="4"/>
      <c r="K207" s="3"/>
    </row>
    <row r="208" spans="2:12" x14ac:dyDescent="0.3">
      <c r="B208" s="3"/>
      <c r="C208" s="3"/>
      <c r="D208" s="3"/>
      <c r="E208" s="3"/>
      <c r="F208" s="3"/>
      <c r="G208" s="3"/>
      <c r="H208" s="157"/>
      <c r="I208" s="3"/>
      <c r="J208" s="4"/>
      <c r="K208" s="3"/>
    </row>
    <row r="209" spans="2:11" x14ac:dyDescent="0.3">
      <c r="B209" s="3"/>
      <c r="C209" s="3"/>
      <c r="D209" s="3"/>
      <c r="E209" s="3"/>
      <c r="F209" s="3"/>
      <c r="G209" s="3"/>
      <c r="H209" s="157"/>
      <c r="I209" s="3"/>
      <c r="J209" s="4"/>
      <c r="K209" s="3"/>
    </row>
    <row r="210" spans="2:11" x14ac:dyDescent="0.3">
      <c r="B210" s="3"/>
      <c r="C210" s="3"/>
      <c r="D210" s="3"/>
      <c r="E210" s="3"/>
      <c r="F210" s="3"/>
      <c r="G210" s="3"/>
      <c r="H210" s="157"/>
      <c r="I210" s="3"/>
      <c r="J210" s="4"/>
      <c r="K210" s="3"/>
    </row>
    <row r="211" spans="2:11" x14ac:dyDescent="0.3">
      <c r="B211" s="3"/>
      <c r="C211" s="3"/>
      <c r="D211" s="3"/>
      <c r="E211" s="3"/>
      <c r="F211" s="3"/>
      <c r="G211" s="3"/>
      <c r="H211" s="157"/>
      <c r="I211" s="3"/>
      <c r="J211" s="4"/>
      <c r="K211" s="3"/>
    </row>
    <row r="212" spans="2:11" x14ac:dyDescent="0.3">
      <c r="B212" s="3"/>
      <c r="C212" s="3"/>
      <c r="D212" s="3"/>
      <c r="E212" s="3"/>
      <c r="F212" s="3"/>
      <c r="G212" s="3"/>
      <c r="H212" s="157"/>
      <c r="I212" s="3"/>
      <c r="J212" s="4"/>
      <c r="K212" s="3"/>
    </row>
    <row r="213" spans="2:11" x14ac:dyDescent="0.3">
      <c r="B213" s="3"/>
      <c r="C213" s="3"/>
      <c r="D213" s="3"/>
      <c r="E213" s="3"/>
      <c r="F213" s="3"/>
      <c r="G213" s="3"/>
      <c r="H213" s="157"/>
      <c r="I213" s="3"/>
      <c r="J213" s="4"/>
      <c r="K213" s="3"/>
    </row>
    <row r="214" spans="2:11" x14ac:dyDescent="0.3">
      <c r="B214" s="3"/>
      <c r="C214" s="3"/>
      <c r="D214" s="3"/>
      <c r="E214" s="3"/>
      <c r="F214" s="3"/>
      <c r="G214" s="3"/>
      <c r="H214" s="157"/>
      <c r="I214" s="3"/>
      <c r="J214" s="4"/>
      <c r="K214" s="3"/>
    </row>
    <row r="215" spans="2:11" x14ac:dyDescent="0.3">
      <c r="B215" s="3"/>
      <c r="C215" s="3"/>
      <c r="D215" s="3"/>
      <c r="E215" s="3"/>
      <c r="F215" s="3"/>
      <c r="G215" s="3"/>
      <c r="H215" s="157"/>
      <c r="I215" s="3"/>
      <c r="J215" s="4"/>
      <c r="K215" s="3"/>
    </row>
    <row r="216" spans="2:11" x14ac:dyDescent="0.3">
      <c r="B216" s="3"/>
      <c r="C216" s="3"/>
      <c r="D216" s="3"/>
      <c r="E216" s="3"/>
      <c r="F216" s="3"/>
      <c r="G216" s="3"/>
      <c r="H216" s="157"/>
      <c r="I216" s="3"/>
      <c r="J216" s="4"/>
      <c r="K216" s="3"/>
    </row>
    <row r="217" spans="2:11" x14ac:dyDescent="0.3">
      <c r="B217" s="3"/>
      <c r="C217" s="3"/>
      <c r="D217" s="3"/>
      <c r="E217" s="3"/>
      <c r="F217" s="3"/>
      <c r="G217" s="3"/>
      <c r="H217" s="157"/>
      <c r="I217" s="3"/>
      <c r="J217" s="4"/>
      <c r="K217" s="3"/>
    </row>
    <row r="218" spans="2:11" x14ac:dyDescent="0.3">
      <c r="B218" s="3"/>
      <c r="C218" s="3"/>
      <c r="D218" s="3"/>
      <c r="E218" s="3"/>
      <c r="F218" s="3"/>
      <c r="G218" s="3"/>
      <c r="H218" s="157"/>
      <c r="I218" s="3"/>
      <c r="J218" s="4"/>
      <c r="K218" s="3"/>
    </row>
    <row r="219" spans="2:11" x14ac:dyDescent="0.3">
      <c r="B219" s="3"/>
      <c r="C219" s="3"/>
      <c r="D219" s="3"/>
      <c r="E219" s="3"/>
      <c r="F219" s="3"/>
      <c r="G219" s="3"/>
      <c r="H219" s="157"/>
      <c r="I219" s="3"/>
      <c r="J219" s="4"/>
      <c r="K219" s="3"/>
    </row>
    <row r="220" spans="2:11" x14ac:dyDescent="0.3">
      <c r="B220" s="3"/>
      <c r="C220" s="3"/>
      <c r="D220" s="3"/>
      <c r="E220" s="3"/>
      <c r="F220" s="3"/>
      <c r="G220" s="3"/>
      <c r="H220" s="157"/>
      <c r="I220" s="3"/>
      <c r="J220" s="4"/>
      <c r="K220" s="3"/>
    </row>
    <row r="221" spans="2:11" x14ac:dyDescent="0.3">
      <c r="B221" s="3"/>
      <c r="C221" s="3"/>
      <c r="D221" s="3"/>
      <c r="E221" s="3"/>
      <c r="F221" s="3"/>
      <c r="G221" s="3"/>
      <c r="H221" s="157"/>
      <c r="I221" s="3"/>
      <c r="J221" s="4"/>
      <c r="K221" s="3"/>
    </row>
    <row r="222" spans="2:11" x14ac:dyDescent="0.3">
      <c r="B222" s="3"/>
      <c r="C222" s="3"/>
      <c r="D222" s="3"/>
      <c r="E222" s="3"/>
      <c r="F222" s="3"/>
      <c r="G222" s="3"/>
      <c r="H222" s="157"/>
      <c r="I222" s="3"/>
      <c r="J222" s="4"/>
      <c r="K222" s="3"/>
    </row>
    <row r="223" spans="2:11" x14ac:dyDescent="0.3">
      <c r="B223" s="3"/>
      <c r="C223" s="3"/>
      <c r="D223" s="3"/>
      <c r="E223" s="3"/>
      <c r="F223" s="3"/>
      <c r="G223" s="3"/>
      <c r="H223" s="157"/>
      <c r="I223" s="3"/>
      <c r="J223" s="4"/>
      <c r="K223" s="3"/>
    </row>
    <row r="224" spans="2:11" x14ac:dyDescent="0.3">
      <c r="B224" s="3"/>
      <c r="C224" s="3"/>
      <c r="D224" s="3"/>
      <c r="E224" s="3"/>
      <c r="F224" s="3"/>
      <c r="G224" s="3"/>
      <c r="H224" s="157"/>
      <c r="I224" s="3"/>
      <c r="J224" s="4"/>
      <c r="K224" s="3"/>
    </row>
    <row r="225" spans="2:11" x14ac:dyDescent="0.3">
      <c r="B225" s="3"/>
      <c r="C225" s="3"/>
      <c r="D225" s="3"/>
      <c r="E225" s="3"/>
      <c r="F225" s="3"/>
      <c r="G225" s="3"/>
      <c r="H225" s="157"/>
      <c r="I225" s="3"/>
      <c r="J225" s="4"/>
      <c r="K225" s="3"/>
    </row>
    <row r="226" spans="2:11" x14ac:dyDescent="0.3">
      <c r="B226" s="3"/>
      <c r="C226" s="3"/>
      <c r="D226" s="3"/>
      <c r="E226" s="3"/>
      <c r="F226" s="3"/>
      <c r="G226" s="3"/>
      <c r="H226" s="157"/>
      <c r="I226" s="3"/>
      <c r="J226" s="4"/>
      <c r="K226" s="3"/>
    </row>
    <row r="227" spans="2:11" x14ac:dyDescent="0.3">
      <c r="B227" s="3"/>
      <c r="C227" s="3"/>
      <c r="D227" s="3"/>
      <c r="E227" s="3"/>
      <c r="F227" s="3"/>
      <c r="G227" s="3"/>
      <c r="H227" s="157"/>
      <c r="I227" s="3"/>
      <c r="J227" s="4"/>
      <c r="K227" s="3"/>
    </row>
    <row r="228" spans="2:11" x14ac:dyDescent="0.3">
      <c r="B228" s="3"/>
      <c r="C228" s="3"/>
      <c r="D228" s="3"/>
      <c r="E228" s="3"/>
      <c r="F228" s="3"/>
      <c r="G228" s="3"/>
      <c r="H228" s="157"/>
      <c r="I228" s="3"/>
      <c r="J228" s="4"/>
      <c r="K228" s="3"/>
    </row>
    <row r="229" spans="2:11" x14ac:dyDescent="0.3">
      <c r="B229" s="3"/>
      <c r="C229" s="3"/>
      <c r="D229" s="3"/>
      <c r="E229" s="3"/>
      <c r="F229" s="3"/>
      <c r="G229" s="3"/>
      <c r="H229" s="157"/>
      <c r="I229" s="3"/>
      <c r="J229" s="4"/>
      <c r="K229" s="3"/>
    </row>
    <row r="230" spans="2:11" x14ac:dyDescent="0.3">
      <c r="B230" s="3"/>
      <c r="C230" s="3"/>
      <c r="D230" s="3"/>
      <c r="E230" s="3"/>
      <c r="F230" s="3"/>
      <c r="G230" s="3"/>
      <c r="H230" s="157"/>
      <c r="I230" s="3"/>
      <c r="J230" s="4"/>
      <c r="K230" s="3"/>
    </row>
    <row r="231" spans="2:11" x14ac:dyDescent="0.3">
      <c r="B231" s="3"/>
      <c r="C231" s="3"/>
      <c r="D231" s="3"/>
      <c r="E231" s="3"/>
      <c r="F231" s="3"/>
      <c r="G231" s="3"/>
      <c r="H231" s="157"/>
      <c r="I231" s="3"/>
      <c r="J231" s="4"/>
      <c r="K231" s="3"/>
    </row>
    <row r="232" spans="2:11" x14ac:dyDescent="0.3">
      <c r="B232" s="3"/>
      <c r="C232" s="3"/>
      <c r="D232" s="3"/>
      <c r="E232" s="3"/>
      <c r="F232" s="3"/>
      <c r="G232" s="3"/>
      <c r="H232" s="157"/>
      <c r="I232" s="3"/>
      <c r="J232" s="4"/>
      <c r="K232" s="3"/>
    </row>
    <row r="233" spans="2:11" x14ac:dyDescent="0.3">
      <c r="B233" s="3"/>
      <c r="C233" s="3"/>
      <c r="D233" s="3"/>
      <c r="E233" s="3"/>
      <c r="F233" s="3"/>
      <c r="G233" s="3"/>
      <c r="H233" s="157"/>
      <c r="I233" s="3"/>
      <c r="J233" s="4"/>
      <c r="K233" s="3"/>
    </row>
    <row r="234" spans="2:11" x14ac:dyDescent="0.3">
      <c r="B234" s="3"/>
      <c r="C234" s="3"/>
      <c r="D234" s="3"/>
      <c r="E234" s="3"/>
      <c r="F234" s="3"/>
      <c r="G234" s="3"/>
      <c r="H234" s="157"/>
      <c r="I234" s="3"/>
      <c r="J234" s="4"/>
      <c r="K234" s="3"/>
    </row>
    <row r="235" spans="2:11" x14ac:dyDescent="0.3">
      <c r="B235" s="3"/>
      <c r="C235" s="3"/>
      <c r="D235" s="3"/>
      <c r="E235" s="3"/>
      <c r="F235" s="3"/>
      <c r="G235" s="3"/>
      <c r="H235" s="157"/>
      <c r="I235" s="3"/>
      <c r="J235" s="4"/>
      <c r="K235" s="3"/>
    </row>
    <row r="236" spans="2:11" x14ac:dyDescent="0.3">
      <c r="B236" s="3"/>
      <c r="C236" s="3"/>
      <c r="D236" s="3"/>
      <c r="E236" s="3"/>
      <c r="F236" s="3"/>
      <c r="G236" s="3"/>
      <c r="H236" s="157"/>
      <c r="I236" s="3"/>
      <c r="J236" s="4"/>
      <c r="K236" s="3"/>
    </row>
    <row r="237" spans="2:11" x14ac:dyDescent="0.3">
      <c r="B237" s="3"/>
      <c r="C237" s="3"/>
      <c r="D237" s="3"/>
      <c r="E237" s="3"/>
      <c r="F237" s="3"/>
      <c r="G237" s="3"/>
      <c r="H237" s="157"/>
      <c r="I237" s="3"/>
      <c r="J237" s="4"/>
      <c r="K237" s="3"/>
    </row>
    <row r="238" spans="2:11" x14ac:dyDescent="0.3">
      <c r="B238" s="3"/>
      <c r="C238" s="3"/>
      <c r="D238" s="3"/>
      <c r="E238" s="3"/>
      <c r="F238" s="3"/>
      <c r="G238" s="3"/>
      <c r="H238" s="157"/>
      <c r="I238" s="3"/>
      <c r="J238" s="4"/>
      <c r="K238" s="3"/>
    </row>
    <row r="239" spans="2:11" x14ac:dyDescent="0.3">
      <c r="B239" s="3"/>
      <c r="C239" s="3"/>
      <c r="D239" s="3"/>
      <c r="E239" s="3"/>
      <c r="F239" s="3"/>
      <c r="G239" s="3"/>
      <c r="H239" s="157"/>
      <c r="I239" s="3"/>
      <c r="J239" s="4"/>
      <c r="K239" s="3"/>
    </row>
    <row r="240" spans="2:11" x14ac:dyDescent="0.3">
      <c r="B240" s="3"/>
      <c r="C240" s="3"/>
      <c r="D240" s="3"/>
      <c r="E240" s="3"/>
      <c r="F240" s="3"/>
      <c r="G240" s="3"/>
      <c r="H240" s="157"/>
      <c r="I240" s="3"/>
      <c r="J240" s="4"/>
      <c r="K240" s="3"/>
    </row>
    <row r="241" spans="2:11" x14ac:dyDescent="0.3">
      <c r="B241" s="3"/>
      <c r="C241" s="3"/>
      <c r="D241" s="3"/>
      <c r="E241" s="3"/>
      <c r="F241" s="3"/>
      <c r="G241" s="3"/>
      <c r="H241" s="157"/>
      <c r="I241" s="3"/>
      <c r="J241" s="4"/>
      <c r="K241" s="3"/>
    </row>
    <row r="242" spans="2:11" x14ac:dyDescent="0.3">
      <c r="B242" s="3"/>
      <c r="C242" s="3"/>
      <c r="D242" s="3"/>
      <c r="E242" s="3"/>
      <c r="F242" s="3"/>
      <c r="G242" s="3"/>
      <c r="H242" s="157"/>
      <c r="I242" s="3"/>
      <c r="J242" s="4"/>
      <c r="K242" s="3"/>
    </row>
    <row r="243" spans="2:11" x14ac:dyDescent="0.3">
      <c r="B243" s="3"/>
      <c r="C243" s="3"/>
      <c r="D243" s="3"/>
      <c r="E243" s="3"/>
      <c r="F243" s="3"/>
      <c r="G243" s="3"/>
      <c r="H243" s="157"/>
      <c r="I243" s="3"/>
      <c r="J243" s="4"/>
      <c r="K243" s="3"/>
    </row>
    <row r="244" spans="2:11" x14ac:dyDescent="0.3">
      <c r="B244" s="3"/>
      <c r="C244" s="3"/>
      <c r="D244" s="3"/>
      <c r="E244" s="3"/>
      <c r="F244" s="3"/>
      <c r="G244" s="3"/>
      <c r="H244" s="157"/>
      <c r="I244" s="3"/>
      <c r="J244" s="4"/>
      <c r="K244" s="3"/>
    </row>
    <row r="245" spans="2:11" x14ac:dyDescent="0.3">
      <c r="B245" s="3"/>
      <c r="C245" s="3"/>
      <c r="D245" s="3"/>
      <c r="E245" s="3"/>
      <c r="F245" s="3"/>
      <c r="G245" s="3"/>
      <c r="H245" s="157"/>
      <c r="I245" s="3"/>
      <c r="J245" s="4"/>
      <c r="K245" s="3"/>
    </row>
    <row r="246" spans="2:11" x14ac:dyDescent="0.3">
      <c r="B246" s="3"/>
      <c r="C246" s="3"/>
      <c r="D246" s="3"/>
      <c r="E246" s="3"/>
      <c r="F246" s="3"/>
      <c r="G246" s="3"/>
      <c r="H246" s="157"/>
      <c r="I246" s="3"/>
      <c r="J246" s="4"/>
      <c r="K246" s="3"/>
    </row>
    <row r="247" spans="2:11" x14ac:dyDescent="0.3">
      <c r="B247" s="3"/>
      <c r="C247" s="3"/>
      <c r="D247" s="3"/>
      <c r="E247" s="3"/>
      <c r="F247" s="3"/>
      <c r="G247" s="3"/>
      <c r="H247" s="157"/>
      <c r="I247" s="3"/>
      <c r="J247" s="4"/>
      <c r="K247" s="3"/>
    </row>
    <row r="248" spans="2:11" x14ac:dyDescent="0.3">
      <c r="B248" s="3"/>
      <c r="C248" s="3"/>
      <c r="D248" s="3"/>
      <c r="E248" s="3"/>
      <c r="F248" s="3"/>
      <c r="G248" s="3"/>
      <c r="H248" s="157"/>
      <c r="I248" s="3"/>
      <c r="J248" s="4"/>
      <c r="K248" s="3"/>
    </row>
    <row r="249" spans="2:11" x14ac:dyDescent="0.3">
      <c r="B249" s="3"/>
      <c r="C249" s="3"/>
      <c r="D249" s="3"/>
      <c r="E249" s="3"/>
      <c r="F249" s="3"/>
      <c r="G249" s="3"/>
      <c r="H249" s="157"/>
      <c r="I249" s="3"/>
      <c r="J249" s="4"/>
      <c r="K249" s="3"/>
    </row>
    <row r="250" spans="2:11" x14ac:dyDescent="0.3">
      <c r="B250" s="3"/>
      <c r="C250" s="3"/>
      <c r="D250" s="3"/>
      <c r="E250" s="3"/>
      <c r="F250" s="3"/>
      <c r="G250" s="3"/>
      <c r="H250" s="157"/>
      <c r="I250" s="3"/>
      <c r="J250" s="4"/>
      <c r="K250" s="3"/>
    </row>
    <row r="251" spans="2:11" x14ac:dyDescent="0.3">
      <c r="B251" s="3"/>
      <c r="C251" s="3"/>
      <c r="D251" s="3"/>
      <c r="E251" s="3"/>
      <c r="F251" s="3"/>
      <c r="G251" s="3"/>
      <c r="H251" s="157"/>
      <c r="I251" s="3"/>
      <c r="J251" s="4"/>
      <c r="K251" s="3"/>
    </row>
    <row r="252" spans="2:11" x14ac:dyDescent="0.3">
      <c r="B252" s="3"/>
      <c r="C252" s="3"/>
      <c r="D252" s="3"/>
      <c r="E252" s="3"/>
      <c r="F252" s="3"/>
      <c r="G252" s="3"/>
      <c r="H252" s="157"/>
      <c r="I252" s="3"/>
      <c r="J252" s="4"/>
      <c r="K252" s="3"/>
    </row>
    <row r="253" spans="2:11" x14ac:dyDescent="0.3">
      <c r="B253" s="3"/>
      <c r="C253" s="3"/>
      <c r="D253" s="3"/>
      <c r="E253" s="3"/>
      <c r="F253" s="3"/>
      <c r="G253" s="3"/>
      <c r="H253" s="157"/>
      <c r="I253" s="3"/>
      <c r="J253" s="4"/>
      <c r="K253" s="3"/>
    </row>
    <row r="254" spans="2:11" x14ac:dyDescent="0.3">
      <c r="B254" s="3"/>
      <c r="C254" s="3"/>
      <c r="D254" s="3"/>
      <c r="E254" s="3"/>
      <c r="F254" s="3"/>
      <c r="G254" s="3"/>
      <c r="H254" s="157"/>
      <c r="I254" s="3"/>
      <c r="J254" s="4"/>
      <c r="K254" s="3"/>
    </row>
    <row r="255" spans="2:11" x14ac:dyDescent="0.3">
      <c r="B255" s="3"/>
      <c r="C255" s="3"/>
      <c r="D255" s="3"/>
      <c r="E255" s="3"/>
      <c r="F255" s="3"/>
      <c r="G255" s="3"/>
      <c r="H255" s="157"/>
      <c r="I255" s="3"/>
      <c r="J255" s="4"/>
      <c r="K255" s="3"/>
    </row>
    <row r="256" spans="2:11" x14ac:dyDescent="0.3">
      <c r="B256" s="3"/>
      <c r="C256" s="3"/>
      <c r="D256" s="3"/>
      <c r="E256" s="3"/>
      <c r="F256" s="3"/>
      <c r="G256" s="3"/>
      <c r="H256" s="157"/>
      <c r="I256" s="3"/>
      <c r="J256" s="4"/>
      <c r="K256" s="3"/>
    </row>
    <row r="257" spans="2:11" x14ac:dyDescent="0.3">
      <c r="B257" s="3"/>
      <c r="C257" s="3"/>
      <c r="D257" s="3"/>
      <c r="E257" s="3"/>
      <c r="F257" s="3"/>
      <c r="G257" s="3"/>
      <c r="H257" s="157"/>
      <c r="I257" s="3"/>
      <c r="J257" s="4"/>
      <c r="K257" s="3"/>
    </row>
    <row r="258" spans="2:11" x14ac:dyDescent="0.3">
      <c r="B258" s="3"/>
      <c r="C258" s="3"/>
      <c r="D258" s="3"/>
      <c r="E258" s="3"/>
      <c r="F258" s="3"/>
      <c r="G258" s="3"/>
      <c r="H258" s="157"/>
      <c r="I258" s="3"/>
      <c r="J258" s="4"/>
      <c r="K258" s="3"/>
    </row>
    <row r="259" spans="2:11" x14ac:dyDescent="0.3">
      <c r="B259" s="3"/>
      <c r="C259" s="3"/>
      <c r="D259" s="3"/>
      <c r="E259" s="3"/>
      <c r="F259" s="3"/>
      <c r="G259" s="3"/>
      <c r="H259" s="157"/>
      <c r="I259" s="3"/>
      <c r="J259" s="4"/>
      <c r="K259" s="3"/>
    </row>
    <row r="260" spans="2:11" x14ac:dyDescent="0.3">
      <c r="B260" s="3"/>
      <c r="C260" s="3"/>
      <c r="D260" s="3"/>
      <c r="E260" s="3"/>
      <c r="F260" s="3"/>
      <c r="G260" s="3"/>
      <c r="H260" s="157"/>
      <c r="I260" s="3"/>
      <c r="J260" s="4"/>
      <c r="K260" s="3"/>
    </row>
    <row r="261" spans="2:11" x14ac:dyDescent="0.3">
      <c r="B261" s="3"/>
      <c r="C261" s="3"/>
      <c r="D261" s="3"/>
      <c r="E261" s="3"/>
      <c r="F261" s="3"/>
      <c r="G261" s="3"/>
      <c r="H261" s="157"/>
      <c r="I261" s="3"/>
      <c r="J261" s="4"/>
      <c r="K261" s="3"/>
    </row>
    <row r="262" spans="2:11" x14ac:dyDescent="0.3">
      <c r="B262" s="3"/>
      <c r="C262" s="3"/>
      <c r="D262" s="3"/>
      <c r="E262" s="3"/>
      <c r="F262" s="3"/>
      <c r="G262" s="3"/>
      <c r="H262" s="157"/>
      <c r="I262" s="3"/>
      <c r="J262" s="4"/>
      <c r="K262" s="3"/>
    </row>
    <row r="263" spans="2:11" x14ac:dyDescent="0.3">
      <c r="B263" s="3"/>
      <c r="C263" s="3"/>
      <c r="D263" s="3"/>
      <c r="E263" s="3"/>
      <c r="F263" s="3"/>
      <c r="G263" s="3"/>
      <c r="H263" s="157"/>
      <c r="I263" s="3"/>
      <c r="J263" s="4"/>
      <c r="K263" s="3"/>
    </row>
    <row r="264" spans="2:11" x14ac:dyDescent="0.3">
      <c r="B264" s="3"/>
      <c r="C264" s="3"/>
      <c r="D264" s="3"/>
      <c r="E264" s="3"/>
      <c r="F264" s="3"/>
      <c r="G264" s="3"/>
      <c r="H264" s="157"/>
      <c r="I264" s="3"/>
      <c r="J264" s="4"/>
      <c r="K264" s="3"/>
    </row>
    <row r="265" spans="2:11" x14ac:dyDescent="0.3">
      <c r="B265" s="3"/>
      <c r="C265" s="3"/>
      <c r="D265" s="3"/>
      <c r="E265" s="3"/>
      <c r="F265" s="3"/>
      <c r="G265" s="3"/>
      <c r="H265" s="157"/>
      <c r="I265" s="3"/>
      <c r="J265" s="4"/>
      <c r="K265" s="3"/>
    </row>
    <row r="266" spans="2:11" x14ac:dyDescent="0.3">
      <c r="B266" s="3"/>
      <c r="C266" s="3"/>
      <c r="D266" s="3"/>
      <c r="E266" s="3"/>
      <c r="F266" s="3"/>
      <c r="G266" s="3"/>
      <c r="H266" s="157"/>
      <c r="I266" s="3"/>
      <c r="J266" s="4"/>
      <c r="K266" s="3"/>
    </row>
    <row r="267" spans="2:11" x14ac:dyDescent="0.3">
      <c r="B267" s="3"/>
      <c r="C267" s="3"/>
      <c r="D267" s="3"/>
      <c r="E267" s="3"/>
      <c r="F267" s="3"/>
      <c r="G267" s="3"/>
      <c r="H267" s="157"/>
      <c r="I267" s="3"/>
      <c r="J267" s="4"/>
      <c r="K267" s="3"/>
    </row>
    <row r="268" spans="2:11" x14ac:dyDescent="0.3">
      <c r="B268" s="3"/>
      <c r="C268" s="3"/>
      <c r="D268" s="3"/>
      <c r="E268" s="3"/>
      <c r="F268" s="3"/>
      <c r="G268" s="3"/>
      <c r="H268" s="157"/>
      <c r="I268" s="3"/>
      <c r="J268" s="4"/>
      <c r="K268" s="3"/>
    </row>
    <row r="269" spans="2:11" x14ac:dyDescent="0.3">
      <c r="B269" s="3"/>
      <c r="C269" s="3"/>
      <c r="D269" s="3"/>
      <c r="E269" s="3"/>
      <c r="F269" s="3"/>
      <c r="G269" s="3"/>
      <c r="H269" s="157"/>
      <c r="I269" s="3"/>
      <c r="J269" s="4"/>
      <c r="K269" s="3"/>
    </row>
    <row r="270" spans="2:11" x14ac:dyDescent="0.3">
      <c r="B270" s="3"/>
      <c r="C270" s="3"/>
      <c r="D270" s="3"/>
      <c r="E270" s="3"/>
      <c r="F270" s="3"/>
      <c r="G270" s="3"/>
      <c r="H270" s="157"/>
      <c r="I270" s="3"/>
      <c r="J270" s="4"/>
      <c r="K270" s="3"/>
    </row>
    <row r="271" spans="2:11" x14ac:dyDescent="0.3">
      <c r="B271" s="3"/>
      <c r="C271" s="3"/>
      <c r="D271" s="3"/>
      <c r="E271" s="3"/>
      <c r="F271" s="3"/>
      <c r="G271" s="3"/>
      <c r="H271" s="157"/>
      <c r="I271" s="3"/>
      <c r="J271" s="4"/>
      <c r="K271" s="3"/>
    </row>
    <row r="272" spans="2:11" x14ac:dyDescent="0.3">
      <c r="B272" s="3"/>
      <c r="C272" s="3"/>
      <c r="D272" s="3"/>
      <c r="E272" s="3"/>
      <c r="F272" s="3"/>
      <c r="G272" s="3"/>
      <c r="H272" s="157"/>
      <c r="I272" s="3"/>
      <c r="J272" s="4"/>
      <c r="K272" s="3"/>
    </row>
    <row r="273" spans="2:11" x14ac:dyDescent="0.3">
      <c r="B273" s="3"/>
      <c r="C273" s="3"/>
      <c r="D273" s="3"/>
      <c r="E273" s="3"/>
      <c r="F273" s="3"/>
      <c r="G273" s="3"/>
      <c r="H273" s="157"/>
      <c r="I273" s="3"/>
      <c r="J273" s="4"/>
      <c r="K273" s="3"/>
    </row>
    <row r="274" spans="2:11" x14ac:dyDescent="0.3">
      <c r="B274" s="3"/>
      <c r="C274" s="3"/>
      <c r="D274" s="3"/>
      <c r="E274" s="3"/>
      <c r="F274" s="3"/>
      <c r="G274" s="3"/>
      <c r="H274" s="157"/>
      <c r="I274" s="3"/>
      <c r="J274" s="4"/>
      <c r="K274" s="3"/>
    </row>
    <row r="275" spans="2:11" x14ac:dyDescent="0.3">
      <c r="B275" s="3"/>
      <c r="C275" s="3"/>
      <c r="D275" s="3"/>
      <c r="E275" s="3"/>
      <c r="F275" s="3"/>
      <c r="G275" s="3"/>
      <c r="H275" s="157"/>
      <c r="I275" s="3"/>
      <c r="J275" s="4"/>
      <c r="K275" s="3"/>
    </row>
    <row r="276" spans="2:11" x14ac:dyDescent="0.3">
      <c r="B276" s="3"/>
      <c r="C276" s="3"/>
      <c r="D276" s="3"/>
      <c r="E276" s="3"/>
      <c r="F276" s="3"/>
      <c r="G276" s="3"/>
      <c r="H276" s="157"/>
      <c r="I276" s="3"/>
      <c r="J276" s="4"/>
      <c r="K276" s="3"/>
    </row>
    <row r="277" spans="2:11" x14ac:dyDescent="0.3">
      <c r="B277" s="3"/>
      <c r="C277" s="3"/>
      <c r="D277" s="3"/>
      <c r="E277" s="3"/>
      <c r="F277" s="3"/>
      <c r="G277" s="3"/>
      <c r="H277" s="157"/>
      <c r="I277" s="3"/>
      <c r="J277" s="4"/>
      <c r="K277" s="3"/>
    </row>
    <row r="278" spans="2:11" x14ac:dyDescent="0.3">
      <c r="B278" s="3"/>
      <c r="C278" s="3"/>
      <c r="D278" s="3"/>
      <c r="E278" s="3"/>
      <c r="F278" s="3"/>
      <c r="G278" s="3"/>
      <c r="H278" s="157"/>
      <c r="I278" s="3"/>
      <c r="J278" s="4"/>
      <c r="K278" s="3"/>
    </row>
    <row r="279" spans="2:11" x14ac:dyDescent="0.3">
      <c r="B279" s="3"/>
      <c r="C279" s="3"/>
      <c r="D279" s="3"/>
      <c r="E279" s="3"/>
      <c r="F279" s="3"/>
      <c r="G279" s="3"/>
      <c r="H279" s="157"/>
      <c r="I279" s="3"/>
      <c r="J279" s="4"/>
      <c r="K279" s="3"/>
    </row>
    <row r="280" spans="2:11" x14ac:dyDescent="0.3">
      <c r="B280" s="3"/>
      <c r="C280" s="3"/>
      <c r="D280" s="3"/>
      <c r="E280" s="3"/>
      <c r="F280" s="3"/>
      <c r="G280" s="3"/>
      <c r="H280" s="157"/>
      <c r="I280" s="3"/>
      <c r="J280" s="4"/>
      <c r="K280" s="3"/>
    </row>
    <row r="281" spans="2:11" x14ac:dyDescent="0.3">
      <c r="B281" s="3"/>
      <c r="C281" s="3"/>
      <c r="D281" s="3"/>
      <c r="E281" s="3"/>
      <c r="F281" s="3"/>
      <c r="G281" s="3"/>
      <c r="H281" s="157"/>
      <c r="I281" s="3"/>
      <c r="J281" s="4"/>
      <c r="K281" s="3"/>
    </row>
    <row r="282" spans="2:11" x14ac:dyDescent="0.3">
      <c r="B282" s="3"/>
      <c r="C282" s="3"/>
      <c r="D282" s="3"/>
      <c r="E282" s="3"/>
      <c r="F282" s="3"/>
      <c r="G282" s="3"/>
      <c r="H282" s="157"/>
      <c r="I282" s="3"/>
      <c r="J282" s="4"/>
      <c r="K282" s="3"/>
    </row>
    <row r="283" spans="2:11" x14ac:dyDescent="0.3">
      <c r="B283" s="3"/>
      <c r="C283" s="3"/>
      <c r="D283" s="3"/>
      <c r="E283" s="3"/>
      <c r="F283" s="3"/>
      <c r="G283" s="3"/>
      <c r="H283" s="157"/>
      <c r="I283" s="3"/>
      <c r="J283" s="4"/>
      <c r="K283" s="3"/>
    </row>
    <row r="284" spans="2:11" x14ac:dyDescent="0.3">
      <c r="B284" s="3"/>
      <c r="C284" s="3"/>
      <c r="D284" s="3"/>
      <c r="E284" s="3"/>
      <c r="F284" s="3"/>
      <c r="G284" s="3"/>
      <c r="H284" s="157"/>
      <c r="I284" s="3"/>
      <c r="J284" s="4"/>
      <c r="K284" s="3"/>
    </row>
    <row r="285" spans="2:11" x14ac:dyDescent="0.3">
      <c r="B285" s="3"/>
      <c r="C285" s="3"/>
      <c r="D285" s="3"/>
      <c r="E285" s="3"/>
      <c r="F285" s="3"/>
      <c r="G285" s="3"/>
      <c r="H285" s="157"/>
      <c r="I285" s="3"/>
      <c r="J285" s="4"/>
      <c r="K285" s="3"/>
    </row>
    <row r="286" spans="2:11" x14ac:dyDescent="0.3">
      <c r="B286" s="3"/>
      <c r="C286" s="3"/>
      <c r="D286" s="3"/>
      <c r="E286" s="3"/>
      <c r="F286" s="3"/>
      <c r="G286" s="3"/>
      <c r="H286" s="157"/>
      <c r="I286" s="3"/>
      <c r="J286" s="4"/>
      <c r="K286" s="3"/>
    </row>
    <row r="287" spans="2:11" x14ac:dyDescent="0.3">
      <c r="B287" s="3"/>
      <c r="C287" s="3"/>
      <c r="D287" s="3"/>
      <c r="E287" s="3"/>
      <c r="F287" s="3"/>
      <c r="G287" s="3"/>
      <c r="H287" s="157"/>
      <c r="I287" s="3"/>
      <c r="J287" s="4"/>
      <c r="K287" s="3"/>
    </row>
    <row r="288" spans="2:11" x14ac:dyDescent="0.3">
      <c r="B288" s="3"/>
      <c r="C288" s="3"/>
      <c r="D288" s="3"/>
      <c r="E288" s="3"/>
      <c r="F288" s="3"/>
      <c r="G288" s="3"/>
      <c r="H288" s="157"/>
      <c r="I288" s="3"/>
      <c r="J288" s="4"/>
      <c r="K288" s="3"/>
    </row>
    <row r="289" spans="2:11" x14ac:dyDescent="0.3">
      <c r="B289" s="3"/>
      <c r="C289" s="3"/>
      <c r="D289" s="3"/>
      <c r="E289" s="3"/>
      <c r="F289" s="3"/>
      <c r="G289" s="3"/>
      <c r="H289" s="157"/>
      <c r="I289" s="3"/>
      <c r="J289" s="4"/>
      <c r="K289" s="3"/>
    </row>
    <row r="290" spans="2:11" x14ac:dyDescent="0.3">
      <c r="B290" s="3"/>
      <c r="C290" s="3"/>
      <c r="D290" s="3"/>
      <c r="E290" s="3"/>
      <c r="F290" s="3"/>
      <c r="G290" s="3"/>
      <c r="H290" s="157"/>
      <c r="I290" s="3"/>
      <c r="J290" s="4"/>
      <c r="K290" s="3"/>
    </row>
    <row r="291" spans="2:11" x14ac:dyDescent="0.3">
      <c r="B291" s="3"/>
      <c r="C291" s="3"/>
      <c r="D291" s="3"/>
      <c r="E291" s="3"/>
      <c r="F291" s="3"/>
      <c r="G291" s="3"/>
      <c r="H291" s="157"/>
      <c r="I291" s="3"/>
      <c r="J291" s="4"/>
      <c r="K291" s="3"/>
    </row>
    <row r="292" spans="2:11" x14ac:dyDescent="0.3">
      <c r="B292" s="3"/>
      <c r="C292" s="3"/>
      <c r="D292" s="3"/>
      <c r="E292" s="3"/>
      <c r="F292" s="3"/>
      <c r="G292" s="3"/>
      <c r="H292" s="157"/>
      <c r="I292" s="3"/>
      <c r="J292" s="4"/>
      <c r="K292" s="3"/>
    </row>
    <row r="293" spans="2:11" x14ac:dyDescent="0.3">
      <c r="B293" s="3"/>
      <c r="C293" s="3"/>
      <c r="D293" s="3"/>
      <c r="E293" s="3"/>
      <c r="F293" s="3"/>
      <c r="G293" s="3"/>
      <c r="H293" s="157"/>
      <c r="I293" s="3"/>
      <c r="J293" s="4"/>
      <c r="K293" s="3"/>
    </row>
    <row r="294" spans="2:11" x14ac:dyDescent="0.3">
      <c r="B294" s="3"/>
      <c r="C294" s="3"/>
      <c r="D294" s="3"/>
      <c r="E294" s="3"/>
      <c r="F294" s="3"/>
      <c r="G294" s="3"/>
      <c r="H294" s="157"/>
      <c r="I294" s="3"/>
      <c r="J294" s="4"/>
      <c r="K294" s="3"/>
    </row>
    <row r="295" spans="2:11" x14ac:dyDescent="0.3">
      <c r="B295" s="3"/>
      <c r="C295" s="3"/>
      <c r="D295" s="3"/>
      <c r="E295" s="3"/>
      <c r="F295" s="3"/>
      <c r="G295" s="3"/>
      <c r="H295" s="157"/>
      <c r="I295" s="3"/>
      <c r="J295" s="4"/>
      <c r="K295" s="3"/>
    </row>
    <row r="296" spans="2:11" x14ac:dyDescent="0.3">
      <c r="B296" s="3"/>
      <c r="C296" s="3"/>
      <c r="D296" s="3"/>
      <c r="E296" s="3"/>
      <c r="F296" s="3"/>
      <c r="G296" s="3"/>
      <c r="H296" s="157"/>
      <c r="I296" s="3"/>
      <c r="J296" s="4"/>
      <c r="K296" s="3"/>
    </row>
    <row r="297" spans="2:11" x14ac:dyDescent="0.3">
      <c r="B297" s="3"/>
      <c r="C297" s="3"/>
      <c r="D297" s="3"/>
      <c r="E297" s="3"/>
      <c r="F297" s="3"/>
      <c r="G297" s="3"/>
      <c r="H297" s="157"/>
      <c r="I297" s="3"/>
      <c r="J297" s="4"/>
      <c r="K297" s="3"/>
    </row>
    <row r="298" spans="2:11" x14ac:dyDescent="0.3">
      <c r="B298" s="3"/>
      <c r="C298" s="3"/>
      <c r="D298" s="3"/>
      <c r="E298" s="3"/>
      <c r="F298" s="3"/>
      <c r="G298" s="3"/>
      <c r="H298" s="157"/>
      <c r="I298" s="3"/>
      <c r="J298" s="4"/>
      <c r="K298" s="3"/>
    </row>
    <row r="299" spans="2:11" x14ac:dyDescent="0.3">
      <c r="B299" s="3"/>
      <c r="C299" s="3"/>
      <c r="D299" s="3"/>
      <c r="E299" s="3"/>
      <c r="F299" s="3"/>
      <c r="G299" s="3"/>
      <c r="H299" s="157"/>
      <c r="I299" s="3"/>
      <c r="J299" s="4"/>
      <c r="K299" s="3"/>
    </row>
    <row r="300" spans="2:11" x14ac:dyDescent="0.3">
      <c r="B300" s="3"/>
      <c r="C300" s="3"/>
      <c r="D300" s="3"/>
      <c r="E300" s="3"/>
      <c r="F300" s="3"/>
      <c r="G300" s="3"/>
      <c r="H300" s="157"/>
      <c r="I300" s="3"/>
      <c r="J300" s="4"/>
      <c r="K300" s="3"/>
    </row>
    <row r="301" spans="2:11" x14ac:dyDescent="0.3">
      <c r="B301" s="3"/>
      <c r="C301" s="3"/>
      <c r="D301" s="3"/>
      <c r="E301" s="3"/>
      <c r="F301" s="3"/>
      <c r="G301" s="3"/>
      <c r="H301" s="157"/>
      <c r="I301" s="3"/>
      <c r="J301" s="4"/>
      <c r="K301" s="3"/>
    </row>
    <row r="302" spans="2:11" x14ac:dyDescent="0.3">
      <c r="B302" s="3"/>
      <c r="C302" s="3"/>
      <c r="D302" s="3"/>
      <c r="E302" s="3"/>
      <c r="F302" s="3"/>
      <c r="G302" s="3"/>
      <c r="H302" s="157"/>
      <c r="I302" s="3"/>
      <c r="J302" s="4"/>
      <c r="K302" s="3"/>
    </row>
    <row r="303" spans="2:11" x14ac:dyDescent="0.3">
      <c r="B303" s="3"/>
      <c r="C303" s="3"/>
      <c r="D303" s="3"/>
      <c r="E303" s="3"/>
      <c r="F303" s="3"/>
      <c r="G303" s="3"/>
      <c r="H303" s="157"/>
      <c r="I303" s="3"/>
      <c r="J303" s="4"/>
      <c r="K303" s="3"/>
    </row>
    <row r="304" spans="2:11" x14ac:dyDescent="0.3">
      <c r="B304" s="3"/>
      <c r="C304" s="3"/>
      <c r="D304" s="3"/>
      <c r="E304" s="3"/>
      <c r="F304" s="3"/>
      <c r="G304" s="3"/>
      <c r="H304" s="157"/>
      <c r="I304" s="3"/>
      <c r="J304" s="4"/>
      <c r="K304" s="3"/>
    </row>
    <row r="305" spans="2:11" x14ac:dyDescent="0.3">
      <c r="B305" s="3"/>
      <c r="C305" s="3"/>
      <c r="D305" s="3"/>
      <c r="E305" s="3"/>
      <c r="F305" s="3"/>
      <c r="G305" s="3"/>
      <c r="H305" s="157"/>
      <c r="I305" s="3"/>
      <c r="J305" s="4"/>
      <c r="K305" s="3"/>
    </row>
    <row r="306" spans="2:11" x14ac:dyDescent="0.3">
      <c r="B306" s="3"/>
      <c r="C306" s="3"/>
      <c r="D306" s="3"/>
      <c r="E306" s="3"/>
      <c r="F306" s="3"/>
      <c r="G306" s="3"/>
      <c r="H306" s="157"/>
      <c r="I306" s="3"/>
      <c r="J306" s="4"/>
      <c r="K306" s="3"/>
    </row>
    <row r="307" spans="2:11" x14ac:dyDescent="0.3">
      <c r="B307" s="3"/>
      <c r="C307" s="3"/>
      <c r="D307" s="3"/>
      <c r="E307" s="3"/>
      <c r="F307" s="3"/>
      <c r="G307" s="3"/>
      <c r="H307" s="157"/>
      <c r="I307" s="3"/>
      <c r="J307" s="4"/>
      <c r="K307" s="3"/>
    </row>
    <row r="308" spans="2:11" x14ac:dyDescent="0.3">
      <c r="B308" s="3"/>
      <c r="C308" s="3"/>
      <c r="D308" s="3"/>
      <c r="E308" s="3"/>
      <c r="F308" s="3"/>
      <c r="G308" s="3"/>
      <c r="H308" s="157"/>
      <c r="I308" s="3"/>
      <c r="J308" s="4"/>
      <c r="K308" s="3"/>
    </row>
    <row r="309" spans="2:11" x14ac:dyDescent="0.3">
      <c r="B309" s="3"/>
      <c r="C309" s="3"/>
      <c r="D309" s="3"/>
      <c r="E309" s="3"/>
      <c r="F309" s="3"/>
      <c r="G309" s="3"/>
      <c r="H309" s="157"/>
      <c r="I309" s="3"/>
      <c r="J309" s="4"/>
      <c r="K309" s="3"/>
    </row>
    <row r="310" spans="2:11" x14ac:dyDescent="0.3">
      <c r="B310" s="3"/>
      <c r="C310" s="3"/>
      <c r="D310" s="3"/>
      <c r="E310" s="3"/>
      <c r="F310" s="3"/>
      <c r="G310" s="3"/>
      <c r="H310" s="157"/>
      <c r="I310" s="3"/>
      <c r="J310" s="4"/>
      <c r="K310" s="3"/>
    </row>
    <row r="311" spans="2:11" x14ac:dyDescent="0.3">
      <c r="B311" s="3"/>
      <c r="C311" s="3"/>
      <c r="D311" s="3"/>
      <c r="E311" s="3"/>
      <c r="F311" s="3"/>
      <c r="G311" s="3"/>
      <c r="H311" s="157"/>
      <c r="I311" s="3"/>
      <c r="J311" s="4"/>
      <c r="K311" s="3"/>
    </row>
    <row r="312" spans="2:11" x14ac:dyDescent="0.3">
      <c r="B312" s="3"/>
      <c r="C312" s="3"/>
      <c r="D312" s="3"/>
      <c r="E312" s="3"/>
      <c r="F312" s="3"/>
      <c r="G312" s="3"/>
      <c r="H312" s="157"/>
      <c r="I312" s="3"/>
      <c r="J312" s="4"/>
      <c r="K312" s="3"/>
    </row>
    <row r="313" spans="2:11" x14ac:dyDescent="0.3">
      <c r="B313" s="3"/>
      <c r="C313" s="3"/>
      <c r="D313" s="3"/>
      <c r="E313" s="3"/>
      <c r="F313" s="3"/>
      <c r="G313" s="3"/>
      <c r="H313" s="157"/>
      <c r="I313" s="3"/>
      <c r="J313" s="4"/>
      <c r="K313" s="3"/>
    </row>
    <row r="314" spans="2:11" x14ac:dyDescent="0.3">
      <c r="B314" s="3"/>
      <c r="C314" s="3"/>
      <c r="D314" s="3"/>
      <c r="E314" s="3"/>
      <c r="F314" s="3"/>
      <c r="G314" s="3"/>
      <c r="H314" s="157"/>
      <c r="I314" s="3"/>
      <c r="J314" s="4"/>
      <c r="K314" s="3"/>
    </row>
    <row r="315" spans="2:11" x14ac:dyDescent="0.3">
      <c r="B315" s="3"/>
      <c r="C315" s="3"/>
      <c r="D315" s="3"/>
      <c r="E315" s="3"/>
      <c r="F315" s="3"/>
      <c r="G315" s="3"/>
      <c r="H315" s="157"/>
      <c r="I315" s="3"/>
      <c r="J315" s="4"/>
      <c r="K315" s="3"/>
    </row>
    <row r="316" spans="2:11" x14ac:dyDescent="0.3">
      <c r="B316" s="3"/>
      <c r="C316" s="3"/>
      <c r="D316" s="3"/>
      <c r="E316" s="3"/>
      <c r="F316" s="3"/>
      <c r="G316" s="3"/>
      <c r="H316" s="157"/>
      <c r="I316" s="3"/>
      <c r="J316" s="4"/>
      <c r="K316" s="3"/>
    </row>
    <row r="317" spans="2:11" x14ac:dyDescent="0.3">
      <c r="B317" s="3"/>
      <c r="C317" s="3"/>
      <c r="D317" s="3"/>
      <c r="E317" s="3"/>
      <c r="F317" s="3"/>
      <c r="G317" s="3"/>
      <c r="H317" s="157"/>
      <c r="I317" s="3"/>
      <c r="J317" s="4"/>
      <c r="K317" s="3"/>
    </row>
    <row r="318" spans="2:11" x14ac:dyDescent="0.3">
      <c r="B318" s="3"/>
      <c r="C318" s="3"/>
      <c r="D318" s="3"/>
      <c r="E318" s="3"/>
      <c r="F318" s="3"/>
      <c r="G318" s="3"/>
      <c r="H318" s="157"/>
      <c r="I318" s="3"/>
      <c r="J318" s="4"/>
      <c r="K318" s="3"/>
    </row>
    <row r="319" spans="2:11" x14ac:dyDescent="0.3">
      <c r="B319" s="3"/>
      <c r="C319" s="3"/>
      <c r="D319" s="3"/>
      <c r="E319" s="3"/>
      <c r="F319" s="3"/>
      <c r="G319" s="3"/>
      <c r="H319" s="157"/>
      <c r="I319" s="3"/>
      <c r="J319" s="4"/>
      <c r="K319" s="3"/>
    </row>
    <row r="320" spans="2:11" x14ac:dyDescent="0.3">
      <c r="B320" s="3"/>
      <c r="C320" s="3"/>
      <c r="D320" s="3"/>
      <c r="E320" s="3"/>
      <c r="F320" s="3"/>
      <c r="G320" s="3"/>
      <c r="H320" s="157"/>
      <c r="I320" s="3"/>
      <c r="J320" s="4"/>
      <c r="K320" s="3"/>
    </row>
    <row r="321" spans="2:11" x14ac:dyDescent="0.3">
      <c r="B321" s="3"/>
      <c r="C321" s="3"/>
      <c r="D321" s="3"/>
      <c r="E321" s="3"/>
      <c r="F321" s="3"/>
      <c r="G321" s="3"/>
      <c r="H321" s="157"/>
      <c r="I321" s="3"/>
      <c r="J321" s="4"/>
      <c r="K321" s="3"/>
    </row>
    <row r="322" spans="2:11" x14ac:dyDescent="0.3">
      <c r="B322" s="3"/>
      <c r="C322" s="3"/>
      <c r="D322" s="3"/>
      <c r="E322" s="3"/>
      <c r="F322" s="3"/>
      <c r="G322" s="3"/>
      <c r="H322" s="157"/>
      <c r="I322" s="3"/>
      <c r="J322" s="4"/>
      <c r="K322" s="3"/>
    </row>
    <row r="323" spans="2:11" x14ac:dyDescent="0.3">
      <c r="B323" s="3"/>
      <c r="C323" s="3"/>
      <c r="D323" s="3"/>
      <c r="E323" s="3"/>
      <c r="F323" s="3"/>
      <c r="G323" s="3"/>
      <c r="H323" s="157"/>
      <c r="I323" s="3"/>
      <c r="J323" s="4"/>
      <c r="K323" s="3"/>
    </row>
    <row r="324" spans="2:11" x14ac:dyDescent="0.3">
      <c r="B324" s="3"/>
      <c r="C324" s="3"/>
      <c r="D324" s="3"/>
      <c r="E324" s="3"/>
      <c r="F324" s="3"/>
      <c r="G324" s="3"/>
      <c r="H324" s="157"/>
      <c r="I324" s="3"/>
      <c r="J324" s="4"/>
      <c r="K324" s="3"/>
    </row>
    <row r="325" spans="2:11" x14ac:dyDescent="0.3">
      <c r="B325" s="3"/>
      <c r="C325" s="3"/>
      <c r="D325" s="3"/>
      <c r="E325" s="3"/>
      <c r="F325" s="3"/>
      <c r="G325" s="3"/>
      <c r="H325" s="157"/>
      <c r="I325" s="3"/>
      <c r="J325" s="4"/>
      <c r="K325" s="3"/>
    </row>
    <row r="326" spans="2:11" x14ac:dyDescent="0.3">
      <c r="B326" s="3"/>
      <c r="C326" s="3"/>
      <c r="D326" s="3"/>
      <c r="E326" s="3"/>
      <c r="F326" s="3"/>
      <c r="G326" s="3"/>
      <c r="H326" s="157"/>
      <c r="I326" s="3"/>
      <c r="J326" s="4"/>
      <c r="K326" s="3"/>
    </row>
    <row r="327" spans="2:11" x14ac:dyDescent="0.3">
      <c r="B327" s="3"/>
      <c r="C327" s="3"/>
      <c r="D327" s="3"/>
      <c r="E327" s="3"/>
      <c r="F327" s="3"/>
      <c r="G327" s="3"/>
      <c r="H327" s="157"/>
      <c r="I327" s="3"/>
      <c r="J327" s="4"/>
      <c r="K327" s="3"/>
    </row>
    <row r="328" spans="2:11" x14ac:dyDescent="0.3">
      <c r="B328" s="3"/>
      <c r="C328" s="3"/>
      <c r="D328" s="3"/>
      <c r="E328" s="3"/>
      <c r="F328" s="3"/>
      <c r="G328" s="3"/>
      <c r="H328" s="157"/>
      <c r="I328" s="3"/>
      <c r="J328" s="4"/>
      <c r="K328" s="3"/>
    </row>
    <row r="329" spans="2:11" x14ac:dyDescent="0.3">
      <c r="B329" s="3"/>
      <c r="C329" s="3"/>
      <c r="D329" s="3"/>
      <c r="E329" s="3"/>
      <c r="F329" s="3"/>
      <c r="G329" s="3"/>
      <c r="H329" s="157"/>
      <c r="I329" s="3"/>
      <c r="J329" s="4"/>
      <c r="K329" s="3"/>
    </row>
    <row r="330" spans="2:11" x14ac:dyDescent="0.3">
      <c r="B330" s="3"/>
      <c r="C330" s="3"/>
      <c r="D330" s="3"/>
      <c r="E330" s="3"/>
      <c r="F330" s="3"/>
      <c r="G330" s="3"/>
      <c r="H330" s="157"/>
      <c r="I330" s="3"/>
      <c r="J330" s="4"/>
      <c r="K330" s="3"/>
    </row>
    <row r="331" spans="2:11" x14ac:dyDescent="0.3">
      <c r="B331" s="3"/>
      <c r="C331" s="3"/>
      <c r="D331" s="3"/>
      <c r="E331" s="3"/>
      <c r="F331" s="3"/>
      <c r="G331" s="3"/>
      <c r="H331" s="157"/>
      <c r="I331" s="3"/>
      <c r="J331" s="4"/>
      <c r="K331" s="3"/>
    </row>
    <row r="332" spans="2:11" x14ac:dyDescent="0.3">
      <c r="B332" s="3"/>
      <c r="C332" s="3"/>
      <c r="D332" s="3"/>
      <c r="E332" s="3"/>
      <c r="F332" s="3"/>
      <c r="G332" s="3"/>
      <c r="H332" s="157"/>
      <c r="I332" s="3"/>
      <c r="J332" s="4"/>
      <c r="K332" s="3"/>
    </row>
    <row r="333" spans="2:11" x14ac:dyDescent="0.3">
      <c r="B333" s="3"/>
      <c r="C333" s="3"/>
      <c r="D333" s="3"/>
      <c r="E333" s="3"/>
      <c r="F333" s="3"/>
      <c r="G333" s="3"/>
      <c r="H333" s="157"/>
      <c r="I333" s="3"/>
      <c r="J333" s="4"/>
      <c r="K333" s="3"/>
    </row>
    <row r="334" spans="2:11" x14ac:dyDescent="0.3">
      <c r="B334" s="3"/>
      <c r="C334" s="3"/>
      <c r="D334" s="3"/>
      <c r="E334" s="3"/>
      <c r="F334" s="3"/>
      <c r="G334" s="3"/>
      <c r="H334" s="157"/>
      <c r="I334" s="3"/>
      <c r="J334" s="4"/>
      <c r="K334" s="3"/>
    </row>
    <row r="335" spans="2:11" x14ac:dyDescent="0.3">
      <c r="B335" s="3"/>
      <c r="C335" s="3"/>
      <c r="D335" s="3"/>
      <c r="E335" s="3"/>
      <c r="F335" s="3"/>
      <c r="G335" s="3"/>
      <c r="H335" s="157"/>
      <c r="I335" s="3"/>
      <c r="J335" s="4"/>
      <c r="K335" s="3"/>
    </row>
    <row r="336" spans="2:11" x14ac:dyDescent="0.3">
      <c r="B336" s="3"/>
      <c r="C336" s="3"/>
      <c r="D336" s="3"/>
      <c r="E336" s="3"/>
      <c r="F336" s="3"/>
      <c r="G336" s="3"/>
      <c r="H336" s="157"/>
      <c r="I336" s="3"/>
      <c r="J336" s="4"/>
      <c r="K336" s="3"/>
    </row>
    <row r="337" spans="2:11" x14ac:dyDescent="0.3">
      <c r="B337" s="3"/>
      <c r="C337" s="3"/>
      <c r="D337" s="3"/>
      <c r="E337" s="3"/>
      <c r="F337" s="3"/>
      <c r="G337" s="3"/>
      <c r="H337" s="157"/>
      <c r="I337" s="3"/>
      <c r="J337" s="4"/>
      <c r="K337" s="3"/>
    </row>
    <row r="338" spans="2:11" x14ac:dyDescent="0.3">
      <c r="B338" s="3"/>
      <c r="C338" s="3"/>
      <c r="D338" s="3"/>
      <c r="E338" s="3"/>
      <c r="F338" s="3"/>
      <c r="G338" s="3"/>
      <c r="H338" s="157"/>
      <c r="I338" s="3"/>
      <c r="J338" s="4"/>
      <c r="K338" s="3"/>
    </row>
    <row r="339" spans="2:11" x14ac:dyDescent="0.3">
      <c r="B339" s="3"/>
      <c r="C339" s="3"/>
      <c r="D339" s="3"/>
      <c r="E339" s="3"/>
      <c r="F339" s="3"/>
      <c r="G339" s="3"/>
      <c r="H339" s="157"/>
      <c r="I339" s="3"/>
      <c r="J339" s="4"/>
      <c r="K339" s="3"/>
    </row>
    <row r="340" spans="2:11" x14ac:dyDescent="0.3">
      <c r="B340" s="3"/>
      <c r="C340" s="3"/>
      <c r="D340" s="3"/>
      <c r="E340" s="3"/>
      <c r="F340" s="3"/>
      <c r="G340" s="3"/>
      <c r="H340" s="157"/>
      <c r="I340" s="3"/>
      <c r="J340" s="4"/>
      <c r="K340" s="3"/>
    </row>
    <row r="341" spans="2:11" x14ac:dyDescent="0.3">
      <c r="B341" s="3"/>
      <c r="C341" s="3"/>
      <c r="D341" s="3"/>
      <c r="E341" s="3"/>
      <c r="F341" s="3"/>
      <c r="G341" s="3"/>
      <c r="H341" s="157"/>
      <c r="I341" s="3"/>
      <c r="J341" s="4"/>
      <c r="K341" s="3"/>
    </row>
    <row r="342" spans="2:11" x14ac:dyDescent="0.3">
      <c r="B342" s="3"/>
      <c r="C342" s="3"/>
      <c r="D342" s="3"/>
      <c r="E342" s="3"/>
      <c r="F342" s="3"/>
      <c r="G342" s="3"/>
      <c r="H342" s="157"/>
      <c r="I342" s="3"/>
      <c r="J342" s="4"/>
      <c r="K342" s="3"/>
    </row>
    <row r="343" spans="2:11" x14ac:dyDescent="0.3">
      <c r="B343" s="3"/>
      <c r="C343" s="3"/>
      <c r="D343" s="3"/>
      <c r="E343" s="3"/>
      <c r="F343" s="3"/>
      <c r="G343" s="3"/>
      <c r="H343" s="157"/>
      <c r="I343" s="3"/>
      <c r="J343" s="4"/>
      <c r="K343" s="3"/>
    </row>
    <row r="344" spans="2:11" x14ac:dyDescent="0.3">
      <c r="B344" s="3"/>
      <c r="C344" s="3"/>
      <c r="D344" s="3"/>
      <c r="E344" s="3"/>
      <c r="F344" s="3"/>
      <c r="G344" s="3"/>
      <c r="H344" s="157"/>
      <c r="I344" s="3"/>
      <c r="J344" s="4"/>
      <c r="K344" s="3"/>
    </row>
    <row r="345" spans="2:11" x14ac:dyDescent="0.3">
      <c r="B345" s="3"/>
      <c r="C345" s="3"/>
      <c r="D345" s="3"/>
      <c r="E345" s="3"/>
      <c r="F345" s="3"/>
      <c r="G345" s="3"/>
      <c r="H345" s="157"/>
      <c r="I345" s="3"/>
      <c r="J345" s="4"/>
      <c r="K345" s="3"/>
    </row>
    <row r="346" spans="2:11" x14ac:dyDescent="0.3">
      <c r="B346" s="3"/>
      <c r="C346" s="3"/>
      <c r="D346" s="3"/>
      <c r="E346" s="3"/>
      <c r="F346" s="3"/>
      <c r="G346" s="3"/>
      <c r="H346" s="157"/>
      <c r="I346" s="3"/>
      <c r="J346" s="4"/>
      <c r="K346" s="3"/>
    </row>
    <row r="347" spans="2:11" x14ac:dyDescent="0.3">
      <c r="B347" s="3"/>
      <c r="C347" s="3"/>
      <c r="D347" s="3"/>
      <c r="E347" s="3"/>
      <c r="F347" s="3"/>
      <c r="G347" s="3"/>
      <c r="H347" s="157"/>
      <c r="I347" s="3"/>
      <c r="J347" s="4"/>
      <c r="K347" s="3"/>
    </row>
    <row r="348" spans="2:11" x14ac:dyDescent="0.3">
      <c r="B348" s="3"/>
      <c r="C348" s="3"/>
      <c r="D348" s="3"/>
      <c r="E348" s="3"/>
      <c r="F348" s="3"/>
      <c r="G348" s="3"/>
      <c r="H348" s="157"/>
      <c r="I348" s="3"/>
      <c r="J348" s="4"/>
      <c r="K348" s="3"/>
    </row>
    <row r="349" spans="2:11" x14ac:dyDescent="0.3">
      <c r="B349" s="3"/>
      <c r="C349" s="3"/>
      <c r="D349" s="3"/>
      <c r="E349" s="3"/>
      <c r="F349" s="3"/>
      <c r="G349" s="3"/>
      <c r="H349" s="157"/>
      <c r="I349" s="3"/>
      <c r="J349" s="4"/>
      <c r="K349" s="3"/>
    </row>
    <row r="350" spans="2:11" x14ac:dyDescent="0.3">
      <c r="B350" s="3"/>
      <c r="C350" s="3"/>
      <c r="D350" s="3"/>
      <c r="E350" s="3"/>
      <c r="F350" s="3"/>
      <c r="G350" s="3"/>
      <c r="H350" s="157"/>
      <c r="I350" s="3"/>
      <c r="J350" s="4"/>
      <c r="K350" s="3"/>
    </row>
    <row r="351" spans="2:11" x14ac:dyDescent="0.3">
      <c r="B351" s="3"/>
      <c r="C351" s="3"/>
      <c r="D351" s="3"/>
      <c r="E351" s="3"/>
      <c r="F351" s="3"/>
      <c r="G351" s="3"/>
      <c r="H351" s="157"/>
      <c r="I351" s="3"/>
      <c r="J351" s="4"/>
      <c r="K351" s="3"/>
    </row>
    <row r="352" spans="2:11" x14ac:dyDescent="0.3">
      <c r="B352" s="3"/>
      <c r="C352" s="3"/>
      <c r="D352" s="3"/>
      <c r="E352" s="3"/>
      <c r="F352" s="3"/>
      <c r="G352" s="3"/>
      <c r="H352" s="157"/>
      <c r="I352" s="3"/>
      <c r="J352" s="4"/>
      <c r="K352" s="3"/>
    </row>
    <row r="353" spans="2:11" x14ac:dyDescent="0.3">
      <c r="B353" s="3"/>
      <c r="C353" s="3"/>
      <c r="D353" s="3"/>
      <c r="E353" s="3"/>
      <c r="F353" s="3"/>
      <c r="G353" s="3"/>
      <c r="H353" s="157"/>
      <c r="I353" s="3"/>
      <c r="J353" s="4"/>
      <c r="K353" s="3"/>
    </row>
    <row r="354" spans="2:11" x14ac:dyDescent="0.3">
      <c r="B354" s="3"/>
      <c r="C354" s="3"/>
      <c r="D354" s="3"/>
      <c r="E354" s="3"/>
      <c r="F354" s="3"/>
      <c r="G354" s="3"/>
      <c r="H354" s="157"/>
      <c r="I354" s="3"/>
      <c r="J354" s="4"/>
      <c r="K354" s="3"/>
    </row>
    <row r="355" spans="2:11" x14ac:dyDescent="0.3">
      <c r="B355" s="3"/>
      <c r="C355" s="3"/>
      <c r="D355" s="3"/>
      <c r="E355" s="3"/>
      <c r="F355" s="3"/>
      <c r="G355" s="3"/>
      <c r="H355" s="157"/>
      <c r="I355" s="3"/>
      <c r="J355" s="4"/>
      <c r="K355" s="3"/>
    </row>
    <row r="356" spans="2:11" x14ac:dyDescent="0.3">
      <c r="B356" s="3"/>
      <c r="C356" s="3"/>
      <c r="D356" s="3"/>
      <c r="E356" s="3"/>
      <c r="F356" s="3"/>
      <c r="G356" s="3"/>
      <c r="H356" s="157"/>
      <c r="I356" s="3"/>
      <c r="J356" s="4"/>
      <c r="K356" s="3"/>
    </row>
    <row r="357" spans="2:11" x14ac:dyDescent="0.3">
      <c r="B357" s="3"/>
      <c r="C357" s="3"/>
      <c r="D357" s="3"/>
      <c r="E357" s="3"/>
      <c r="F357" s="3"/>
      <c r="G357" s="3"/>
      <c r="H357" s="157"/>
      <c r="I357" s="3"/>
      <c r="J357" s="4"/>
      <c r="K357" s="3"/>
    </row>
    <row r="358" spans="2:11" x14ac:dyDescent="0.3">
      <c r="B358" s="3"/>
      <c r="C358" s="3"/>
      <c r="D358" s="3"/>
      <c r="E358" s="3"/>
      <c r="F358" s="3"/>
      <c r="G358" s="3"/>
      <c r="H358" s="157"/>
      <c r="I358" s="3"/>
      <c r="J358" s="4"/>
      <c r="K358" s="3"/>
    </row>
    <row r="359" spans="2:11" x14ac:dyDescent="0.3">
      <c r="B359" s="3"/>
      <c r="C359" s="3"/>
      <c r="D359" s="3"/>
      <c r="E359" s="3"/>
      <c r="F359" s="3"/>
      <c r="G359" s="3"/>
      <c r="H359" s="157"/>
      <c r="I359" s="3"/>
      <c r="J359" s="4"/>
      <c r="K359" s="3"/>
    </row>
    <row r="360" spans="2:11" x14ac:dyDescent="0.3">
      <c r="B360" s="3"/>
      <c r="C360" s="3"/>
      <c r="D360" s="3"/>
      <c r="E360" s="3"/>
      <c r="F360" s="3"/>
      <c r="G360" s="3"/>
      <c r="H360" s="157"/>
      <c r="I360" s="3"/>
      <c r="J360" s="4"/>
      <c r="K360" s="3"/>
    </row>
    <row r="361" spans="2:11" x14ac:dyDescent="0.3">
      <c r="B361" s="3"/>
      <c r="C361" s="3"/>
      <c r="D361" s="3"/>
      <c r="E361" s="3"/>
      <c r="F361" s="3"/>
      <c r="G361" s="3"/>
      <c r="H361" s="157"/>
      <c r="I361" s="3"/>
      <c r="J361" s="4"/>
      <c r="K361" s="3"/>
    </row>
    <row r="362" spans="2:11" x14ac:dyDescent="0.3">
      <c r="B362" s="3"/>
      <c r="C362" s="3"/>
      <c r="D362" s="3"/>
      <c r="E362" s="3"/>
      <c r="F362" s="3"/>
      <c r="G362" s="3"/>
      <c r="H362" s="157"/>
      <c r="I362" s="3"/>
      <c r="J362" s="4"/>
      <c r="K362" s="3"/>
    </row>
    <row r="363" spans="2:11" x14ac:dyDescent="0.3">
      <c r="B363" s="3"/>
      <c r="C363" s="3"/>
      <c r="D363" s="3"/>
      <c r="E363" s="3"/>
      <c r="F363" s="3"/>
      <c r="G363" s="3"/>
      <c r="H363" s="157"/>
      <c r="I363" s="3"/>
      <c r="J363" s="4"/>
      <c r="K363" s="3"/>
    </row>
    <row r="364" spans="2:11" x14ac:dyDescent="0.3">
      <c r="B364" s="3"/>
      <c r="C364" s="3"/>
      <c r="D364" s="3"/>
      <c r="E364" s="3"/>
      <c r="F364" s="3"/>
      <c r="G364" s="3"/>
      <c r="H364" s="157"/>
      <c r="I364" s="3"/>
      <c r="J364" s="4"/>
      <c r="K364" s="3"/>
    </row>
    <row r="365" spans="2:11" x14ac:dyDescent="0.3">
      <c r="B365" s="3"/>
      <c r="C365" s="3"/>
      <c r="D365" s="3"/>
      <c r="E365" s="3"/>
      <c r="F365" s="3"/>
      <c r="G365" s="3"/>
      <c r="H365" s="157"/>
      <c r="I365" s="3"/>
      <c r="J365" s="4"/>
      <c r="K365" s="3"/>
    </row>
    <row r="366" spans="2:11" x14ac:dyDescent="0.3">
      <c r="B366" s="3"/>
      <c r="C366" s="3"/>
      <c r="D366" s="3"/>
      <c r="E366" s="3"/>
      <c r="F366" s="3"/>
      <c r="G366" s="3"/>
      <c r="H366" s="157"/>
      <c r="I366" s="3"/>
      <c r="J366" s="4"/>
      <c r="K366" s="3"/>
    </row>
    <row r="367" spans="2:11" x14ac:dyDescent="0.3">
      <c r="B367" s="3"/>
      <c r="C367" s="3"/>
      <c r="D367" s="3"/>
      <c r="E367" s="3"/>
      <c r="F367" s="3"/>
      <c r="G367" s="3"/>
      <c r="H367" s="157"/>
      <c r="I367" s="3"/>
      <c r="J367" s="4"/>
      <c r="K367" s="3"/>
    </row>
    <row r="368" spans="2:11" x14ac:dyDescent="0.3">
      <c r="B368" s="3"/>
      <c r="C368" s="3"/>
      <c r="D368" s="3"/>
      <c r="E368" s="3"/>
      <c r="F368" s="3"/>
      <c r="G368" s="3"/>
      <c r="H368" s="157"/>
      <c r="I368" s="3"/>
      <c r="J368" s="4"/>
      <c r="K368" s="3"/>
    </row>
    <row r="369" spans="2:11" x14ac:dyDescent="0.3">
      <c r="B369" s="3"/>
      <c r="C369" s="3"/>
      <c r="D369" s="3"/>
      <c r="E369" s="3"/>
      <c r="F369" s="3"/>
      <c r="G369" s="3"/>
      <c r="H369" s="157"/>
      <c r="I369" s="3"/>
      <c r="J369" s="4"/>
      <c r="K369" s="3"/>
    </row>
    <row r="370" spans="2:11" x14ac:dyDescent="0.3">
      <c r="B370" s="3"/>
      <c r="C370" s="3"/>
      <c r="D370" s="3"/>
      <c r="E370" s="3"/>
      <c r="F370" s="3"/>
      <c r="G370" s="3"/>
      <c r="H370" s="157"/>
      <c r="I370" s="3"/>
      <c r="J370" s="4"/>
      <c r="K370" s="3"/>
    </row>
    <row r="371" spans="2:11" x14ac:dyDescent="0.3">
      <c r="B371" s="3"/>
      <c r="C371" s="3"/>
      <c r="D371" s="3"/>
      <c r="E371" s="3"/>
      <c r="F371" s="3"/>
      <c r="G371" s="3"/>
      <c r="H371" s="157"/>
      <c r="I371" s="3"/>
      <c r="J371" s="4"/>
      <c r="K371" s="3"/>
    </row>
    <row r="372" spans="2:11" x14ac:dyDescent="0.3">
      <c r="B372" s="3"/>
      <c r="C372" s="3"/>
      <c r="D372" s="3"/>
      <c r="E372" s="3"/>
      <c r="F372" s="3"/>
      <c r="G372" s="3"/>
      <c r="H372" s="157"/>
      <c r="I372" s="3"/>
      <c r="J372" s="4"/>
      <c r="K372" s="3"/>
    </row>
    <row r="373" spans="2:11" x14ac:dyDescent="0.3">
      <c r="B373" s="3"/>
      <c r="C373" s="3"/>
      <c r="D373" s="3"/>
      <c r="E373" s="3"/>
      <c r="F373" s="3"/>
      <c r="G373" s="3"/>
      <c r="H373" s="157"/>
      <c r="I373" s="3"/>
      <c r="J373" s="4"/>
      <c r="K373" s="3"/>
    </row>
    <row r="374" spans="2:11" x14ac:dyDescent="0.3">
      <c r="B374" s="3"/>
      <c r="C374" s="3"/>
      <c r="D374" s="3"/>
      <c r="E374" s="3"/>
      <c r="F374" s="3"/>
      <c r="G374" s="3"/>
      <c r="H374" s="157"/>
      <c r="I374" s="3"/>
      <c r="J374" s="4"/>
      <c r="K374" s="3"/>
    </row>
    <row r="375" spans="2:11" x14ac:dyDescent="0.3">
      <c r="B375" s="3"/>
      <c r="C375" s="3"/>
      <c r="D375" s="3"/>
      <c r="E375" s="3"/>
      <c r="F375" s="3"/>
      <c r="G375" s="3"/>
      <c r="H375" s="157"/>
      <c r="I375" s="3"/>
      <c r="J375" s="4"/>
      <c r="K375" s="3"/>
    </row>
    <row r="376" spans="2:11" x14ac:dyDescent="0.3">
      <c r="B376" s="3"/>
      <c r="C376" s="3"/>
      <c r="D376" s="3"/>
      <c r="E376" s="3"/>
      <c r="F376" s="3"/>
      <c r="G376" s="3"/>
      <c r="H376" s="157"/>
      <c r="I376" s="3"/>
      <c r="J376" s="4"/>
      <c r="K376" s="3"/>
    </row>
    <row r="377" spans="2:11" x14ac:dyDescent="0.3">
      <c r="B377" s="3"/>
      <c r="C377" s="3"/>
      <c r="D377" s="3"/>
      <c r="E377" s="3"/>
      <c r="F377" s="3"/>
      <c r="G377" s="3"/>
      <c r="H377" s="157"/>
      <c r="I377" s="3"/>
      <c r="J377" s="4"/>
      <c r="K377" s="3"/>
    </row>
    <row r="378" spans="2:11" x14ac:dyDescent="0.3">
      <c r="B378" s="3"/>
      <c r="C378" s="3"/>
      <c r="D378" s="3"/>
      <c r="E378" s="3"/>
      <c r="F378" s="3"/>
      <c r="G378" s="3"/>
      <c r="H378" s="157"/>
      <c r="I378" s="3"/>
      <c r="J378" s="4"/>
      <c r="K378" s="3"/>
    </row>
    <row r="379" spans="2:11" x14ac:dyDescent="0.3">
      <c r="B379" s="3"/>
      <c r="C379" s="3"/>
      <c r="D379" s="3"/>
      <c r="E379" s="3"/>
      <c r="F379" s="3"/>
      <c r="G379" s="3"/>
      <c r="H379" s="157"/>
      <c r="I379" s="3"/>
      <c r="J379" s="4"/>
      <c r="K379" s="3"/>
    </row>
    <row r="380" spans="2:11" x14ac:dyDescent="0.3">
      <c r="B380" s="3"/>
      <c r="C380" s="3"/>
      <c r="D380" s="3"/>
      <c r="E380" s="3"/>
      <c r="F380" s="3"/>
      <c r="G380" s="3"/>
      <c r="H380" s="157"/>
      <c r="I380" s="3"/>
      <c r="J380" s="4"/>
      <c r="K380" s="3"/>
    </row>
    <row r="381" spans="2:11" x14ac:dyDescent="0.3">
      <c r="B381" s="3"/>
      <c r="C381" s="3"/>
      <c r="D381" s="3"/>
      <c r="E381" s="3"/>
      <c r="F381" s="3"/>
      <c r="G381" s="3"/>
      <c r="H381" s="157"/>
      <c r="I381" s="3"/>
      <c r="J381" s="4"/>
      <c r="K381" s="3"/>
    </row>
    <row r="382" spans="2:11" x14ac:dyDescent="0.3">
      <c r="B382" s="3"/>
      <c r="C382" s="3"/>
      <c r="D382" s="3"/>
      <c r="E382" s="3"/>
      <c r="F382" s="3"/>
      <c r="G382" s="3"/>
      <c r="H382" s="157"/>
      <c r="I382" s="3"/>
      <c r="J382" s="4"/>
      <c r="K382" s="3"/>
    </row>
    <row r="383" spans="2:11" x14ac:dyDescent="0.3">
      <c r="B383" s="3"/>
      <c r="C383" s="3"/>
      <c r="D383" s="3"/>
      <c r="E383" s="3"/>
      <c r="F383" s="3"/>
      <c r="G383" s="3"/>
      <c r="H383" s="157"/>
      <c r="I383" s="3"/>
      <c r="J383" s="4"/>
      <c r="K383" s="3"/>
    </row>
    <row r="384" spans="2:11" x14ac:dyDescent="0.3">
      <c r="B384" s="3"/>
      <c r="C384" s="3"/>
      <c r="D384" s="3"/>
      <c r="E384" s="3"/>
      <c r="F384" s="3"/>
      <c r="G384" s="3"/>
      <c r="H384" s="157"/>
      <c r="I384" s="3"/>
      <c r="J384" s="4"/>
      <c r="K384" s="3"/>
    </row>
    <row r="385" spans="2:11" x14ac:dyDescent="0.3">
      <c r="B385" s="3"/>
      <c r="C385" s="3"/>
      <c r="D385" s="3"/>
      <c r="E385" s="3"/>
      <c r="F385" s="3"/>
      <c r="G385" s="3"/>
      <c r="H385" s="157"/>
      <c r="I385" s="3"/>
      <c r="J385" s="4"/>
      <c r="K385" s="3"/>
    </row>
    <row r="386" spans="2:11" x14ac:dyDescent="0.3">
      <c r="B386" s="3"/>
      <c r="C386" s="3"/>
      <c r="D386" s="3"/>
      <c r="E386" s="3"/>
      <c r="F386" s="3"/>
      <c r="G386" s="3"/>
      <c r="H386" s="157"/>
      <c r="I386" s="3"/>
      <c r="J386" s="4"/>
      <c r="K386" s="3"/>
    </row>
    <row r="387" spans="2:11" x14ac:dyDescent="0.3">
      <c r="B387" s="3"/>
      <c r="C387" s="3"/>
      <c r="D387" s="3"/>
      <c r="E387" s="3"/>
      <c r="F387" s="3"/>
      <c r="G387" s="3"/>
      <c r="H387" s="157"/>
      <c r="I387" s="3"/>
      <c r="J387" s="4"/>
      <c r="K387" s="3"/>
    </row>
    <row r="388" spans="2:11" x14ac:dyDescent="0.3">
      <c r="B388" s="3"/>
      <c r="C388" s="3"/>
      <c r="D388" s="3"/>
      <c r="E388" s="3"/>
      <c r="F388" s="3"/>
      <c r="G388" s="3"/>
      <c r="H388" s="157"/>
      <c r="I388" s="3"/>
      <c r="J388" s="4"/>
      <c r="K388" s="3"/>
    </row>
    <row r="389" spans="2:11" x14ac:dyDescent="0.3">
      <c r="B389" s="3"/>
      <c r="C389" s="3"/>
      <c r="D389" s="3"/>
      <c r="E389" s="3"/>
      <c r="F389" s="3"/>
      <c r="G389" s="3"/>
      <c r="H389" s="157"/>
      <c r="I389" s="3"/>
      <c r="J389" s="4"/>
      <c r="K389" s="3"/>
    </row>
    <row r="390" spans="2:11" x14ac:dyDescent="0.3">
      <c r="B390" s="3"/>
      <c r="C390" s="3"/>
      <c r="D390" s="3"/>
      <c r="E390" s="3"/>
      <c r="F390" s="3"/>
      <c r="G390" s="3"/>
      <c r="H390" s="157"/>
      <c r="I390" s="3"/>
      <c r="J390" s="4"/>
      <c r="K390" s="3"/>
    </row>
    <row r="391" spans="2:11" x14ac:dyDescent="0.3">
      <c r="B391" s="3"/>
      <c r="C391" s="3"/>
      <c r="D391" s="3"/>
      <c r="E391" s="3"/>
      <c r="F391" s="3"/>
      <c r="G391" s="3"/>
      <c r="H391" s="157"/>
      <c r="I391" s="3"/>
      <c r="J391" s="4"/>
      <c r="K391" s="3"/>
    </row>
    <row r="392" spans="2:11" x14ac:dyDescent="0.3">
      <c r="B392" s="3"/>
      <c r="C392" s="3"/>
      <c r="D392" s="3"/>
      <c r="E392" s="3"/>
      <c r="F392" s="3"/>
      <c r="G392" s="3"/>
      <c r="H392" s="157"/>
      <c r="I392" s="3"/>
      <c r="J392" s="4"/>
      <c r="K392" s="3"/>
    </row>
    <row r="393" spans="2:11" x14ac:dyDescent="0.3">
      <c r="B393" s="3"/>
      <c r="C393" s="3"/>
      <c r="D393" s="3"/>
      <c r="E393" s="3"/>
      <c r="F393" s="3"/>
      <c r="G393" s="3"/>
      <c r="H393" s="157"/>
      <c r="I393" s="3"/>
      <c r="J393" s="4"/>
      <c r="K393" s="3"/>
    </row>
    <row r="394" spans="2:11" x14ac:dyDescent="0.3">
      <c r="B394" s="3"/>
      <c r="C394" s="3"/>
      <c r="D394" s="3"/>
      <c r="E394" s="3"/>
      <c r="F394" s="3"/>
      <c r="G394" s="3"/>
      <c r="H394" s="157"/>
      <c r="I394" s="3"/>
      <c r="J394" s="4"/>
      <c r="K394" s="3"/>
    </row>
    <row r="395" spans="2:11" x14ac:dyDescent="0.3">
      <c r="B395" s="3"/>
      <c r="C395" s="3"/>
      <c r="D395" s="3"/>
      <c r="E395" s="3"/>
      <c r="F395" s="3"/>
      <c r="G395" s="3"/>
      <c r="H395" s="157"/>
      <c r="I395" s="3"/>
      <c r="J395" s="4"/>
      <c r="K395" s="3"/>
    </row>
    <row r="396" spans="2:11" x14ac:dyDescent="0.3">
      <c r="B396" s="3"/>
      <c r="C396" s="3"/>
      <c r="D396" s="3"/>
      <c r="E396" s="3"/>
      <c r="F396" s="3"/>
      <c r="G396" s="3"/>
      <c r="H396" s="157"/>
      <c r="I396" s="3"/>
      <c r="J396" s="4"/>
      <c r="K396" s="3"/>
    </row>
    <row r="397" spans="2:11" x14ac:dyDescent="0.3">
      <c r="B397" s="3"/>
      <c r="C397" s="3"/>
      <c r="D397" s="3"/>
      <c r="E397" s="3"/>
      <c r="F397" s="3"/>
      <c r="G397" s="3"/>
      <c r="H397" s="157"/>
      <c r="I397" s="3"/>
      <c r="J397" s="4"/>
      <c r="K397" s="3"/>
    </row>
    <row r="398" spans="2:11" x14ac:dyDescent="0.3">
      <c r="B398" s="3"/>
      <c r="C398" s="3"/>
      <c r="D398" s="3"/>
      <c r="E398" s="3"/>
      <c r="F398" s="3"/>
      <c r="G398" s="3"/>
      <c r="H398" s="157"/>
      <c r="I398" s="3"/>
      <c r="J398" s="4"/>
      <c r="K398" s="3"/>
    </row>
    <row r="399" spans="2:11" x14ac:dyDescent="0.3">
      <c r="B399" s="3"/>
      <c r="C399" s="3"/>
      <c r="D399" s="3"/>
      <c r="E399" s="3"/>
      <c r="F399" s="3"/>
      <c r="G399" s="3"/>
      <c r="H399" s="157"/>
      <c r="I399" s="3"/>
      <c r="J399" s="4"/>
      <c r="K399" s="3"/>
    </row>
    <row r="400" spans="2:11" x14ac:dyDescent="0.3">
      <c r="B400" s="3"/>
      <c r="C400" s="3"/>
      <c r="D400" s="3"/>
      <c r="E400" s="3"/>
      <c r="F400" s="3"/>
      <c r="G400" s="3"/>
      <c r="H400" s="157"/>
      <c r="I400" s="3"/>
      <c r="J400" s="4"/>
      <c r="K400" s="3"/>
    </row>
    <row r="401" spans="2:11" x14ac:dyDescent="0.3">
      <c r="B401" s="3"/>
      <c r="C401" s="3"/>
      <c r="D401" s="3"/>
      <c r="E401" s="3"/>
      <c r="F401" s="3"/>
      <c r="G401" s="3"/>
      <c r="H401" s="157"/>
      <c r="I401" s="3"/>
      <c r="J401" s="4"/>
      <c r="K401" s="3"/>
    </row>
    <row r="402" spans="2:11" x14ac:dyDescent="0.3">
      <c r="B402" s="3"/>
      <c r="C402" s="3"/>
      <c r="D402" s="3"/>
      <c r="E402" s="3"/>
      <c r="F402" s="3"/>
      <c r="G402" s="3"/>
      <c r="H402" s="157"/>
      <c r="I402" s="3"/>
      <c r="J402" s="4"/>
      <c r="K402" s="3"/>
    </row>
    <row r="403" spans="2:11" x14ac:dyDescent="0.3">
      <c r="B403" s="3"/>
      <c r="C403" s="3"/>
      <c r="D403" s="3"/>
      <c r="E403" s="3"/>
      <c r="F403" s="3"/>
      <c r="G403" s="3"/>
      <c r="H403" s="157"/>
      <c r="I403" s="3"/>
      <c r="J403" s="4"/>
      <c r="K403" s="3"/>
    </row>
    <row r="404" spans="2:11" x14ac:dyDescent="0.3">
      <c r="B404" s="3"/>
      <c r="C404" s="3"/>
      <c r="D404" s="3"/>
      <c r="E404" s="3"/>
      <c r="F404" s="3"/>
      <c r="G404" s="3"/>
      <c r="H404" s="157"/>
      <c r="I404" s="3"/>
      <c r="J404" s="4"/>
      <c r="K404" s="3"/>
    </row>
    <row r="405" spans="2:11" x14ac:dyDescent="0.3">
      <c r="B405" s="3"/>
      <c r="C405" s="3"/>
      <c r="D405" s="3"/>
      <c r="E405" s="3"/>
      <c r="F405" s="3"/>
      <c r="G405" s="3"/>
      <c r="H405" s="157"/>
      <c r="I405" s="3"/>
      <c r="J405" s="4"/>
      <c r="K405" s="3"/>
    </row>
    <row r="406" spans="2:11" x14ac:dyDescent="0.3">
      <c r="B406" s="3"/>
      <c r="C406" s="3"/>
      <c r="D406" s="3"/>
      <c r="E406" s="3"/>
      <c r="F406" s="3"/>
      <c r="G406" s="3"/>
      <c r="H406" s="157"/>
      <c r="I406" s="3"/>
      <c r="J406" s="4"/>
      <c r="K406" s="3"/>
    </row>
    <row r="407" spans="2:11" x14ac:dyDescent="0.3">
      <c r="B407" s="3"/>
      <c r="C407" s="3"/>
      <c r="D407" s="3"/>
      <c r="E407" s="3"/>
      <c r="F407" s="3"/>
      <c r="G407" s="3"/>
      <c r="H407" s="157"/>
      <c r="I407" s="3"/>
      <c r="J407" s="4"/>
      <c r="K407" s="3"/>
    </row>
    <row r="408" spans="2:11" x14ac:dyDescent="0.3">
      <c r="B408" s="3"/>
      <c r="C408" s="3"/>
      <c r="D408" s="3"/>
      <c r="E408" s="3"/>
      <c r="F408" s="3"/>
      <c r="G408" s="3"/>
      <c r="H408" s="157"/>
      <c r="I408" s="3"/>
      <c r="J408" s="4"/>
      <c r="K408" s="3"/>
    </row>
    <row r="409" spans="2:11" x14ac:dyDescent="0.3">
      <c r="B409" s="3"/>
      <c r="C409" s="3"/>
      <c r="D409" s="3"/>
      <c r="E409" s="3"/>
      <c r="F409" s="3"/>
      <c r="G409" s="3"/>
      <c r="H409" s="157"/>
      <c r="I409" s="3"/>
      <c r="J409" s="4"/>
      <c r="K409" s="3"/>
    </row>
    <row r="410" spans="2:11" x14ac:dyDescent="0.3">
      <c r="B410" s="3"/>
      <c r="C410" s="3"/>
      <c r="D410" s="3"/>
      <c r="E410" s="3"/>
      <c r="F410" s="3"/>
      <c r="G410" s="3"/>
      <c r="H410" s="157"/>
      <c r="I410" s="3"/>
      <c r="J410" s="4"/>
      <c r="K410" s="3"/>
    </row>
    <row r="411" spans="2:11" x14ac:dyDescent="0.3">
      <c r="B411" s="3"/>
      <c r="C411" s="3"/>
      <c r="D411" s="3"/>
      <c r="E411" s="3"/>
      <c r="F411" s="3"/>
      <c r="G411" s="3"/>
      <c r="H411" s="157"/>
      <c r="I411" s="3"/>
      <c r="J411" s="4"/>
      <c r="K411" s="3"/>
    </row>
    <row r="412" spans="2:11" x14ac:dyDescent="0.3">
      <c r="B412" s="3"/>
      <c r="C412" s="3"/>
      <c r="D412" s="3"/>
      <c r="E412" s="3"/>
      <c r="F412" s="3"/>
      <c r="G412" s="3"/>
      <c r="H412" s="157"/>
      <c r="I412" s="3"/>
      <c r="J412" s="4"/>
      <c r="K412" s="3"/>
    </row>
    <row r="413" spans="2:11" x14ac:dyDescent="0.3">
      <c r="B413" s="3"/>
      <c r="C413" s="3"/>
      <c r="D413" s="3"/>
      <c r="E413" s="3"/>
      <c r="F413" s="3"/>
      <c r="G413" s="3"/>
      <c r="H413" s="157"/>
      <c r="I413" s="3"/>
      <c r="J413" s="4"/>
      <c r="K413" s="3"/>
    </row>
    <row r="414" spans="2:11" x14ac:dyDescent="0.3">
      <c r="B414" s="3"/>
      <c r="C414" s="3"/>
      <c r="D414" s="3"/>
      <c r="E414" s="3"/>
      <c r="F414" s="3"/>
      <c r="G414" s="3"/>
      <c r="H414" s="157"/>
      <c r="I414" s="3"/>
      <c r="J414" s="4"/>
      <c r="K414" s="3"/>
    </row>
    <row r="415" spans="2:11" x14ac:dyDescent="0.3">
      <c r="B415" s="3"/>
      <c r="C415" s="3"/>
      <c r="D415" s="3"/>
      <c r="E415" s="3"/>
      <c r="F415" s="3"/>
      <c r="G415" s="3"/>
      <c r="H415" s="157"/>
      <c r="I415" s="3"/>
      <c r="J415" s="4"/>
      <c r="K415" s="3"/>
    </row>
    <row r="416" spans="2:11" x14ac:dyDescent="0.3">
      <c r="B416" s="3"/>
      <c r="C416" s="3"/>
      <c r="D416" s="3"/>
      <c r="E416" s="3"/>
      <c r="F416" s="3"/>
      <c r="G416" s="3"/>
      <c r="H416" s="157"/>
      <c r="I416" s="3"/>
      <c r="J416" s="4"/>
      <c r="K416" s="3"/>
    </row>
    <row r="417" spans="2:11" x14ac:dyDescent="0.3">
      <c r="B417" s="3"/>
      <c r="C417" s="3"/>
      <c r="D417" s="3"/>
      <c r="E417" s="3"/>
      <c r="F417" s="3"/>
      <c r="G417" s="3"/>
      <c r="H417" s="157"/>
      <c r="I417" s="3"/>
      <c r="J417" s="4"/>
      <c r="K417" s="3"/>
    </row>
    <row r="418" spans="2:11" x14ac:dyDescent="0.3">
      <c r="B418" s="3"/>
      <c r="C418" s="3"/>
      <c r="D418" s="3"/>
      <c r="E418" s="3"/>
      <c r="F418" s="3"/>
      <c r="G418" s="3"/>
      <c r="H418" s="157"/>
      <c r="I418" s="3"/>
      <c r="J418" s="4"/>
      <c r="K418" s="3"/>
    </row>
    <row r="419" spans="2:11" x14ac:dyDescent="0.3">
      <c r="B419" s="3"/>
      <c r="C419" s="3"/>
      <c r="D419" s="3"/>
      <c r="E419" s="3"/>
      <c r="F419" s="3"/>
      <c r="G419" s="3"/>
      <c r="H419" s="157"/>
      <c r="I419" s="3"/>
      <c r="J419" s="4"/>
      <c r="K419" s="3"/>
    </row>
    <row r="420" spans="2:11" x14ac:dyDescent="0.3">
      <c r="B420" s="3"/>
      <c r="C420" s="3"/>
      <c r="D420" s="3"/>
      <c r="E420" s="3"/>
      <c r="F420" s="3"/>
      <c r="G420" s="3"/>
      <c r="H420" s="157"/>
      <c r="I420" s="3"/>
      <c r="J420" s="4"/>
      <c r="K420" s="3"/>
    </row>
    <row r="421" spans="2:11" x14ac:dyDescent="0.3">
      <c r="B421" s="3"/>
      <c r="C421" s="3"/>
      <c r="D421" s="3"/>
      <c r="E421" s="3"/>
      <c r="F421" s="3"/>
      <c r="G421" s="3"/>
      <c r="H421" s="157"/>
      <c r="I421" s="3"/>
      <c r="J421" s="4"/>
      <c r="K421" s="3"/>
    </row>
    <row r="422" spans="2:11" x14ac:dyDescent="0.3">
      <c r="B422" s="3"/>
      <c r="C422" s="3"/>
      <c r="D422" s="3"/>
      <c r="E422" s="3"/>
      <c r="F422" s="3"/>
      <c r="G422" s="3"/>
      <c r="H422" s="157"/>
      <c r="I422" s="3"/>
      <c r="J422" s="4"/>
      <c r="K422" s="3"/>
    </row>
    <row r="423" spans="2:11" x14ac:dyDescent="0.3">
      <c r="B423" s="3"/>
      <c r="C423" s="3"/>
      <c r="D423" s="3"/>
      <c r="E423" s="3"/>
      <c r="F423" s="3"/>
      <c r="G423" s="3"/>
      <c r="H423" s="157"/>
      <c r="I423" s="3"/>
      <c r="J423" s="4"/>
      <c r="K423" s="3"/>
    </row>
    <row r="424" spans="2:11" x14ac:dyDescent="0.3">
      <c r="B424" s="3"/>
      <c r="C424" s="3"/>
      <c r="D424" s="3"/>
      <c r="E424" s="3"/>
      <c r="F424" s="3"/>
      <c r="G424" s="3"/>
      <c r="H424" s="157"/>
      <c r="I424" s="3"/>
      <c r="J424" s="4"/>
      <c r="K424" s="3"/>
    </row>
    <row r="425" spans="2:11" x14ac:dyDescent="0.3">
      <c r="B425" s="3"/>
      <c r="C425" s="3"/>
      <c r="D425" s="3"/>
      <c r="E425" s="3"/>
      <c r="F425" s="3"/>
      <c r="G425" s="3"/>
      <c r="H425" s="157"/>
      <c r="I425" s="3"/>
      <c r="J425" s="4"/>
      <c r="K425" s="3"/>
    </row>
    <row r="426" spans="2:11" x14ac:dyDescent="0.3">
      <c r="B426" s="3"/>
      <c r="C426" s="3"/>
      <c r="D426" s="3"/>
      <c r="E426" s="3"/>
      <c r="F426" s="3"/>
      <c r="G426" s="3"/>
      <c r="H426" s="157"/>
      <c r="I426" s="3"/>
      <c r="J426" s="4"/>
      <c r="K426" s="3"/>
    </row>
    <row r="427" spans="2:11" x14ac:dyDescent="0.3">
      <c r="B427" s="3"/>
      <c r="C427" s="3"/>
      <c r="D427" s="3"/>
      <c r="E427" s="3"/>
      <c r="F427" s="3"/>
      <c r="G427" s="3"/>
      <c r="H427" s="157"/>
      <c r="I427" s="3"/>
      <c r="J427" s="4"/>
      <c r="K427" s="3"/>
    </row>
    <row r="428" spans="2:11" x14ac:dyDescent="0.3">
      <c r="B428" s="3"/>
      <c r="C428" s="3"/>
      <c r="D428" s="3"/>
      <c r="E428" s="3"/>
      <c r="F428" s="3"/>
      <c r="G428" s="3"/>
      <c r="H428" s="157"/>
      <c r="I428" s="3"/>
      <c r="J428" s="4"/>
      <c r="K428" s="3"/>
    </row>
    <row r="429" spans="2:11" x14ac:dyDescent="0.3">
      <c r="B429" s="3"/>
      <c r="C429" s="3"/>
      <c r="D429" s="3"/>
      <c r="E429" s="3"/>
      <c r="F429" s="3"/>
      <c r="G429" s="3"/>
      <c r="H429" s="157"/>
      <c r="I429" s="3"/>
      <c r="J429" s="4"/>
      <c r="K429" s="3"/>
    </row>
    <row r="430" spans="2:11" x14ac:dyDescent="0.3">
      <c r="B430" s="3"/>
      <c r="C430" s="3"/>
      <c r="D430" s="3"/>
      <c r="E430" s="3"/>
      <c r="F430" s="3"/>
      <c r="G430" s="3"/>
      <c r="H430" s="157"/>
      <c r="I430" s="3"/>
      <c r="J430" s="4"/>
      <c r="K430" s="3"/>
    </row>
    <row r="431" spans="2:11" x14ac:dyDescent="0.3">
      <c r="B431" s="3"/>
      <c r="C431" s="3"/>
      <c r="D431" s="3"/>
      <c r="E431" s="3"/>
      <c r="F431" s="3"/>
      <c r="G431" s="3"/>
      <c r="H431" s="157"/>
      <c r="I431" s="3"/>
      <c r="J431" s="4"/>
      <c r="K431" s="3"/>
    </row>
    <row r="432" spans="2:11" x14ac:dyDescent="0.3">
      <c r="B432" s="3"/>
      <c r="C432" s="3"/>
      <c r="D432" s="3"/>
      <c r="E432" s="3"/>
      <c r="F432" s="3"/>
      <c r="G432" s="3"/>
      <c r="H432" s="157"/>
      <c r="I432" s="3"/>
      <c r="J432" s="4"/>
      <c r="K432" s="3"/>
    </row>
    <row r="433" spans="2:11" x14ac:dyDescent="0.3">
      <c r="B433" s="3"/>
      <c r="C433" s="3"/>
      <c r="D433" s="3"/>
      <c r="E433" s="3"/>
      <c r="F433" s="3"/>
      <c r="G433" s="3"/>
      <c r="H433" s="157"/>
      <c r="I433" s="3"/>
      <c r="J433" s="4"/>
      <c r="K433" s="3"/>
    </row>
    <row r="434" spans="2:11" x14ac:dyDescent="0.3">
      <c r="B434" s="3"/>
      <c r="C434" s="3"/>
      <c r="D434" s="3"/>
      <c r="E434" s="3"/>
      <c r="F434" s="3"/>
      <c r="G434" s="3"/>
      <c r="H434" s="157"/>
      <c r="I434" s="3"/>
      <c r="J434" s="4"/>
      <c r="K434" s="3"/>
    </row>
    <row r="435" spans="2:11" x14ac:dyDescent="0.3">
      <c r="B435" s="3"/>
      <c r="C435" s="3"/>
      <c r="D435" s="3"/>
      <c r="E435" s="3"/>
      <c r="F435" s="3"/>
      <c r="G435" s="3"/>
      <c r="H435" s="157"/>
      <c r="I435" s="3"/>
      <c r="J435" s="4"/>
      <c r="K435" s="3"/>
    </row>
    <row r="436" spans="2:11" x14ac:dyDescent="0.3">
      <c r="B436" s="3"/>
      <c r="C436" s="3"/>
      <c r="D436" s="3"/>
      <c r="E436" s="3"/>
      <c r="F436" s="3"/>
      <c r="G436" s="3"/>
      <c r="H436" s="157"/>
      <c r="I436" s="3"/>
      <c r="J436" s="4"/>
      <c r="K436" s="3"/>
    </row>
    <row r="437" spans="2:11" x14ac:dyDescent="0.3">
      <c r="B437" s="3"/>
      <c r="C437" s="3"/>
      <c r="D437" s="3"/>
      <c r="E437" s="3"/>
      <c r="F437" s="3"/>
      <c r="G437" s="3"/>
      <c r="H437" s="157"/>
      <c r="I437" s="3"/>
      <c r="J437" s="4"/>
      <c r="K437" s="3"/>
    </row>
    <row r="438" spans="2:11" x14ac:dyDescent="0.3">
      <c r="B438" s="3"/>
      <c r="C438" s="3"/>
      <c r="D438" s="3"/>
      <c r="E438" s="3"/>
      <c r="F438" s="3"/>
      <c r="G438" s="3"/>
      <c r="H438" s="157"/>
      <c r="I438" s="3"/>
      <c r="J438" s="4"/>
      <c r="K438" s="3"/>
    </row>
    <row r="439" spans="2:11" x14ac:dyDescent="0.3">
      <c r="B439" s="3"/>
      <c r="C439" s="3"/>
      <c r="D439" s="3"/>
      <c r="E439" s="3"/>
      <c r="F439" s="3"/>
      <c r="G439" s="3"/>
      <c r="H439" s="157"/>
      <c r="I439" s="3"/>
      <c r="J439" s="4"/>
      <c r="K439" s="3"/>
    </row>
    <row r="440" spans="2:11" x14ac:dyDescent="0.3">
      <c r="B440" s="3"/>
      <c r="C440" s="3"/>
      <c r="D440" s="3"/>
      <c r="E440" s="3"/>
      <c r="F440" s="3"/>
      <c r="G440" s="3"/>
      <c r="H440" s="157"/>
      <c r="I440" s="3"/>
      <c r="J440" s="4"/>
      <c r="K440" s="3"/>
    </row>
    <row r="441" spans="2:11" x14ac:dyDescent="0.3">
      <c r="B441" s="3"/>
      <c r="C441" s="3"/>
      <c r="D441" s="3"/>
      <c r="E441" s="3"/>
      <c r="F441" s="3"/>
      <c r="G441" s="3"/>
      <c r="H441" s="157"/>
      <c r="I441" s="3"/>
      <c r="J441" s="4"/>
      <c r="K441" s="3"/>
    </row>
    <row r="442" spans="2:11" x14ac:dyDescent="0.3">
      <c r="B442" s="3"/>
      <c r="C442" s="3"/>
      <c r="D442" s="3"/>
      <c r="E442" s="3"/>
      <c r="F442" s="3"/>
      <c r="G442" s="3"/>
      <c r="H442" s="157"/>
      <c r="I442" s="3"/>
      <c r="J442" s="4"/>
      <c r="K442" s="3"/>
    </row>
    <row r="443" spans="2:11" x14ac:dyDescent="0.3">
      <c r="B443" s="3"/>
      <c r="C443" s="3"/>
      <c r="D443" s="3"/>
      <c r="E443" s="3"/>
      <c r="F443" s="3"/>
      <c r="G443" s="3"/>
      <c r="H443" s="157"/>
      <c r="I443" s="3"/>
      <c r="J443" s="4"/>
      <c r="K443" s="3"/>
    </row>
    <row r="444" spans="2:11" x14ac:dyDescent="0.3">
      <c r="B444" s="3"/>
      <c r="C444" s="3"/>
      <c r="D444" s="3"/>
      <c r="E444" s="3"/>
      <c r="F444" s="3"/>
      <c r="G444" s="3"/>
      <c r="H444" s="157"/>
      <c r="I444" s="3"/>
      <c r="J444" s="4"/>
      <c r="K444" s="3"/>
    </row>
    <row r="445" spans="2:11" x14ac:dyDescent="0.3">
      <c r="B445" s="3"/>
      <c r="C445" s="3"/>
      <c r="D445" s="3"/>
      <c r="E445" s="3"/>
      <c r="F445" s="3"/>
      <c r="G445" s="3"/>
      <c r="H445" s="157"/>
      <c r="I445" s="3"/>
      <c r="J445" s="4"/>
      <c r="K445" s="3"/>
    </row>
    <row r="446" spans="2:11" x14ac:dyDescent="0.3">
      <c r="B446" s="3"/>
      <c r="C446" s="3"/>
      <c r="D446" s="3"/>
      <c r="E446" s="3"/>
      <c r="F446" s="3"/>
      <c r="G446" s="3"/>
      <c r="H446" s="157"/>
      <c r="I446" s="3"/>
      <c r="J446" s="4"/>
      <c r="K446" s="3"/>
    </row>
    <row r="447" spans="2:11" x14ac:dyDescent="0.3">
      <c r="B447" s="3"/>
      <c r="C447" s="3"/>
      <c r="D447" s="3"/>
      <c r="E447" s="3"/>
      <c r="F447" s="3"/>
      <c r="G447" s="3"/>
      <c r="H447" s="157"/>
      <c r="I447" s="3"/>
      <c r="J447" s="4"/>
      <c r="K447" s="3"/>
    </row>
    <row r="448" spans="2:11" x14ac:dyDescent="0.3">
      <c r="B448" s="3"/>
      <c r="C448" s="3"/>
      <c r="D448" s="3"/>
      <c r="E448" s="3"/>
      <c r="F448" s="3"/>
      <c r="G448" s="3"/>
      <c r="H448" s="157"/>
      <c r="I448" s="3"/>
      <c r="J448" s="4"/>
      <c r="K448" s="3"/>
    </row>
    <row r="449" spans="2:11" x14ac:dyDescent="0.3">
      <c r="B449" s="3"/>
      <c r="C449" s="3"/>
      <c r="D449" s="3"/>
      <c r="E449" s="3"/>
      <c r="F449" s="3"/>
      <c r="G449" s="3"/>
      <c r="H449" s="157"/>
      <c r="I449" s="3"/>
      <c r="J449" s="4"/>
      <c r="K449" s="3"/>
    </row>
    <row r="450" spans="2:11" x14ac:dyDescent="0.3">
      <c r="B450" s="3"/>
      <c r="C450" s="3"/>
      <c r="D450" s="3"/>
      <c r="E450" s="3"/>
      <c r="F450" s="3"/>
      <c r="G450" s="3"/>
      <c r="H450" s="157"/>
      <c r="I450" s="3"/>
      <c r="J450" s="4"/>
      <c r="K450" s="3"/>
    </row>
    <row r="451" spans="2:11" x14ac:dyDescent="0.3">
      <c r="B451" s="3"/>
      <c r="C451" s="3"/>
      <c r="D451" s="3"/>
      <c r="E451" s="3"/>
      <c r="F451" s="3"/>
      <c r="G451" s="3"/>
      <c r="H451" s="157"/>
      <c r="I451" s="3"/>
      <c r="J451" s="4"/>
      <c r="K451" s="3"/>
    </row>
    <row r="452" spans="2:11" x14ac:dyDescent="0.3">
      <c r="B452" s="3"/>
      <c r="C452" s="3"/>
      <c r="D452" s="3"/>
      <c r="E452" s="3"/>
      <c r="F452" s="3"/>
      <c r="G452" s="3"/>
      <c r="H452" s="157"/>
      <c r="I452" s="3"/>
      <c r="J452" s="4"/>
      <c r="K452" s="3"/>
    </row>
    <row r="453" spans="2:11" x14ac:dyDescent="0.3">
      <c r="B453" s="3"/>
      <c r="C453" s="3"/>
      <c r="D453" s="3"/>
      <c r="E453" s="3"/>
      <c r="F453" s="3"/>
      <c r="G453" s="3"/>
      <c r="H453" s="157"/>
      <c r="I453" s="3"/>
      <c r="J453" s="4"/>
      <c r="K453" s="3"/>
    </row>
    <row r="454" spans="2:11" x14ac:dyDescent="0.3">
      <c r="B454" s="3"/>
      <c r="C454" s="3"/>
      <c r="D454" s="3"/>
      <c r="E454" s="3"/>
      <c r="F454" s="3"/>
      <c r="G454" s="3"/>
      <c r="H454" s="157"/>
      <c r="I454" s="3"/>
      <c r="J454" s="4"/>
      <c r="K454" s="3"/>
    </row>
    <row r="455" spans="2:11" x14ac:dyDescent="0.3">
      <c r="B455" s="3"/>
      <c r="C455" s="3"/>
      <c r="D455" s="3"/>
      <c r="E455" s="3"/>
      <c r="F455" s="3"/>
      <c r="G455" s="3"/>
      <c r="H455" s="157"/>
      <c r="I455" s="3"/>
      <c r="J455" s="4"/>
      <c r="K455" s="3"/>
    </row>
    <row r="456" spans="2:11" x14ac:dyDescent="0.3">
      <c r="B456" s="3"/>
      <c r="C456" s="3"/>
      <c r="D456" s="3"/>
      <c r="E456" s="3"/>
      <c r="F456" s="3"/>
      <c r="G456" s="3"/>
      <c r="H456" s="157"/>
      <c r="I456" s="3"/>
      <c r="J456" s="4"/>
      <c r="K456" s="3"/>
    </row>
    <row r="457" spans="2:11" x14ac:dyDescent="0.3">
      <c r="B457" s="3"/>
      <c r="C457" s="3"/>
      <c r="D457" s="3"/>
      <c r="E457" s="3"/>
      <c r="F457" s="3"/>
      <c r="G457" s="3"/>
      <c r="H457" s="157"/>
      <c r="I457" s="3"/>
      <c r="J457" s="4"/>
      <c r="K457" s="3"/>
    </row>
    <row r="458" spans="2:11" x14ac:dyDescent="0.3">
      <c r="B458" s="3"/>
      <c r="C458" s="3"/>
      <c r="D458" s="3"/>
      <c r="E458" s="3"/>
      <c r="F458" s="3"/>
      <c r="G458" s="3"/>
      <c r="H458" s="157"/>
      <c r="I458" s="3"/>
      <c r="J458" s="4"/>
      <c r="K458" s="3"/>
    </row>
    <row r="459" spans="2:11" x14ac:dyDescent="0.3">
      <c r="B459" s="3"/>
      <c r="C459" s="3"/>
      <c r="D459" s="3"/>
      <c r="E459" s="3"/>
      <c r="F459" s="3"/>
      <c r="G459" s="3"/>
      <c r="H459" s="157"/>
      <c r="I459" s="3"/>
      <c r="J459" s="4"/>
      <c r="K459" s="3"/>
    </row>
    <row r="460" spans="2:11" x14ac:dyDescent="0.3">
      <c r="B460" s="3"/>
      <c r="C460" s="3"/>
      <c r="D460" s="3"/>
      <c r="E460" s="3"/>
      <c r="F460" s="3"/>
      <c r="G460" s="3"/>
      <c r="H460" s="157"/>
      <c r="I460" s="3"/>
      <c r="J460" s="4"/>
      <c r="K460" s="3"/>
    </row>
    <row r="461" spans="2:11" x14ac:dyDescent="0.3">
      <c r="B461" s="3"/>
      <c r="C461" s="3"/>
      <c r="D461" s="3"/>
      <c r="E461" s="3"/>
      <c r="F461" s="3"/>
      <c r="G461" s="3"/>
      <c r="H461" s="157"/>
      <c r="I461" s="3"/>
      <c r="J461" s="4"/>
      <c r="K461" s="3"/>
    </row>
    <row r="462" spans="2:11" x14ac:dyDescent="0.3">
      <c r="B462" s="3"/>
      <c r="C462" s="3"/>
      <c r="D462" s="3"/>
      <c r="E462" s="3"/>
      <c r="F462" s="3"/>
      <c r="G462" s="3"/>
      <c r="H462" s="157"/>
      <c r="I462" s="3"/>
      <c r="J462" s="4"/>
      <c r="K462" s="3"/>
    </row>
    <row r="463" spans="2:11" x14ac:dyDescent="0.3">
      <c r="B463" s="3"/>
      <c r="C463" s="3"/>
      <c r="D463" s="3"/>
      <c r="E463" s="3"/>
      <c r="F463" s="3"/>
      <c r="G463" s="3"/>
      <c r="H463" s="157"/>
      <c r="I463" s="3"/>
      <c r="J463" s="4"/>
      <c r="K463" s="3"/>
    </row>
    <row r="464" spans="2:11" x14ac:dyDescent="0.3">
      <c r="B464" s="3"/>
      <c r="C464" s="3"/>
      <c r="D464" s="3"/>
      <c r="E464" s="3"/>
      <c r="F464" s="3"/>
      <c r="G464" s="3"/>
      <c r="H464" s="157"/>
      <c r="I464" s="3"/>
      <c r="J464" s="4"/>
      <c r="K464" s="3"/>
    </row>
    <row r="465" spans="2:11" x14ac:dyDescent="0.3">
      <c r="B465" s="3"/>
      <c r="C465" s="3"/>
      <c r="D465" s="3"/>
      <c r="E465" s="3"/>
      <c r="F465" s="3"/>
      <c r="G465" s="3"/>
      <c r="H465" s="157"/>
      <c r="I465" s="3"/>
      <c r="J465" s="4"/>
      <c r="K465" s="3"/>
    </row>
    <row r="466" spans="2:11" x14ac:dyDescent="0.3">
      <c r="B466" s="3"/>
      <c r="C466" s="3"/>
      <c r="D466" s="3"/>
      <c r="E466" s="3"/>
      <c r="F466" s="3"/>
      <c r="G466" s="3"/>
      <c r="H466" s="157"/>
      <c r="I466" s="3"/>
      <c r="J466" s="4"/>
      <c r="K466" s="3"/>
    </row>
    <row r="467" spans="2:11" x14ac:dyDescent="0.3">
      <c r="B467" s="3"/>
      <c r="C467" s="3"/>
      <c r="D467" s="3"/>
      <c r="E467" s="3"/>
      <c r="F467" s="3"/>
      <c r="G467" s="3"/>
      <c r="H467" s="157"/>
      <c r="I467" s="3"/>
      <c r="J467" s="4"/>
      <c r="K467" s="3"/>
    </row>
    <row r="468" spans="2:11" x14ac:dyDescent="0.3">
      <c r="B468" s="3"/>
      <c r="C468" s="3"/>
      <c r="D468" s="3"/>
      <c r="E468" s="3"/>
      <c r="F468" s="3"/>
      <c r="G468" s="3"/>
      <c r="H468" s="157"/>
      <c r="I468" s="3"/>
      <c r="J468" s="4"/>
      <c r="K468" s="3"/>
    </row>
    <row r="469" spans="2:11" x14ac:dyDescent="0.3">
      <c r="B469" s="3"/>
      <c r="C469" s="3"/>
      <c r="D469" s="3"/>
      <c r="E469" s="3"/>
      <c r="F469" s="3"/>
      <c r="G469" s="3"/>
      <c r="H469" s="157"/>
      <c r="I469" s="3"/>
      <c r="J469" s="4"/>
      <c r="K469" s="3"/>
    </row>
    <row r="470" spans="2:11" x14ac:dyDescent="0.3">
      <c r="B470" s="3"/>
      <c r="C470" s="3"/>
      <c r="D470" s="3"/>
      <c r="E470" s="3"/>
      <c r="F470" s="3"/>
      <c r="G470" s="3"/>
      <c r="H470" s="157"/>
      <c r="I470" s="3"/>
      <c r="J470" s="4"/>
      <c r="K470" s="3"/>
    </row>
    <row r="471" spans="2:11" x14ac:dyDescent="0.3">
      <c r="B471" s="3"/>
      <c r="C471" s="3"/>
      <c r="D471" s="3"/>
      <c r="E471" s="3"/>
      <c r="F471" s="3"/>
      <c r="G471" s="3"/>
      <c r="H471" s="157"/>
      <c r="I471" s="3"/>
      <c r="J471" s="4"/>
      <c r="K471" s="3"/>
    </row>
    <row r="472" spans="2:11" x14ac:dyDescent="0.3">
      <c r="B472" s="3"/>
      <c r="C472" s="3"/>
      <c r="D472" s="3"/>
      <c r="E472" s="3"/>
      <c r="F472" s="3"/>
      <c r="G472" s="3"/>
      <c r="H472" s="157"/>
      <c r="I472" s="3"/>
      <c r="J472" s="4"/>
      <c r="K472" s="3"/>
    </row>
    <row r="473" spans="2:11" x14ac:dyDescent="0.3">
      <c r="B473" s="3"/>
      <c r="C473" s="3"/>
      <c r="D473" s="3"/>
      <c r="E473" s="3"/>
      <c r="F473" s="3"/>
      <c r="G473" s="3"/>
      <c r="H473" s="157"/>
      <c r="I473" s="3"/>
      <c r="J473" s="4"/>
      <c r="K473" s="3"/>
    </row>
    <row r="474" spans="2:11" x14ac:dyDescent="0.3">
      <c r="B474" s="3"/>
      <c r="C474" s="3"/>
      <c r="D474" s="3"/>
      <c r="E474" s="3"/>
      <c r="F474" s="3"/>
      <c r="G474" s="3"/>
      <c r="H474" s="157"/>
      <c r="I474" s="3"/>
      <c r="J474" s="4"/>
      <c r="K474" s="3"/>
    </row>
    <row r="475" spans="2:11" x14ac:dyDescent="0.3">
      <c r="B475" s="3"/>
      <c r="C475" s="3"/>
      <c r="D475" s="3"/>
      <c r="E475" s="3"/>
      <c r="F475" s="3"/>
      <c r="G475" s="3"/>
      <c r="H475" s="157"/>
      <c r="I475" s="3"/>
      <c r="J475" s="4"/>
      <c r="K475" s="3"/>
    </row>
    <row r="476" spans="2:11" x14ac:dyDescent="0.3">
      <c r="B476" s="3"/>
      <c r="C476" s="3"/>
      <c r="D476" s="3"/>
      <c r="E476" s="3"/>
      <c r="F476" s="3"/>
      <c r="G476" s="3"/>
      <c r="H476" s="157"/>
      <c r="I476" s="3"/>
      <c r="J476" s="4"/>
      <c r="K476" s="3"/>
    </row>
    <row r="477" spans="2:11" x14ac:dyDescent="0.3">
      <c r="B477" s="3"/>
      <c r="C477" s="3"/>
      <c r="D477" s="3"/>
      <c r="E477" s="3"/>
      <c r="F477" s="3"/>
      <c r="G477" s="3"/>
      <c r="H477" s="157"/>
      <c r="I477" s="3"/>
      <c r="J477" s="4"/>
      <c r="K477" s="3"/>
    </row>
    <row r="478" spans="2:11" x14ac:dyDescent="0.3">
      <c r="B478" s="3"/>
      <c r="C478" s="3"/>
      <c r="D478" s="3"/>
      <c r="E478" s="3"/>
      <c r="F478" s="3"/>
      <c r="G478" s="3"/>
      <c r="H478" s="157"/>
      <c r="I478" s="3"/>
      <c r="J478" s="4"/>
      <c r="K478" s="3"/>
    </row>
    <row r="479" spans="2:11" x14ac:dyDescent="0.3">
      <c r="B479" s="3"/>
      <c r="C479" s="3"/>
      <c r="D479" s="3"/>
      <c r="E479" s="3"/>
      <c r="F479" s="3"/>
      <c r="G479" s="3"/>
      <c r="H479" s="157"/>
      <c r="I479" s="3"/>
      <c r="J479" s="4"/>
      <c r="K479" s="3"/>
    </row>
    <row r="480" spans="2:11" x14ac:dyDescent="0.3">
      <c r="B480" s="3"/>
      <c r="C480" s="3"/>
      <c r="D480" s="3"/>
      <c r="E480" s="3"/>
      <c r="F480" s="3"/>
      <c r="G480" s="3"/>
      <c r="H480" s="157"/>
      <c r="I480" s="3"/>
      <c r="J480" s="4"/>
      <c r="K480" s="3"/>
    </row>
    <row r="481" spans="2:11" x14ac:dyDescent="0.3">
      <c r="B481" s="3"/>
      <c r="C481" s="3"/>
      <c r="D481" s="3"/>
      <c r="E481" s="3"/>
      <c r="F481" s="3"/>
      <c r="G481" s="3"/>
      <c r="H481" s="157"/>
      <c r="I481" s="3"/>
      <c r="J481" s="4"/>
      <c r="K481" s="3"/>
    </row>
    <row r="482" spans="2:11" x14ac:dyDescent="0.3">
      <c r="B482" s="3"/>
      <c r="C482" s="3"/>
      <c r="D482" s="3"/>
      <c r="E482" s="3"/>
      <c r="F482" s="3"/>
      <c r="G482" s="3"/>
      <c r="H482" s="157"/>
      <c r="I482" s="3"/>
      <c r="J482" s="4"/>
      <c r="K482" s="3"/>
    </row>
    <row r="483" spans="2:11" x14ac:dyDescent="0.3">
      <c r="B483" s="3"/>
      <c r="C483" s="3"/>
      <c r="D483" s="3"/>
      <c r="E483" s="3"/>
      <c r="F483" s="3"/>
      <c r="G483" s="3"/>
      <c r="H483" s="157"/>
      <c r="I483" s="3"/>
      <c r="J483" s="4"/>
      <c r="K483" s="3"/>
    </row>
    <row r="484" spans="2:11" x14ac:dyDescent="0.3">
      <c r="B484" s="3"/>
      <c r="C484" s="3"/>
      <c r="D484" s="3"/>
      <c r="E484" s="3"/>
      <c r="F484" s="3"/>
      <c r="G484" s="3"/>
      <c r="H484" s="157"/>
      <c r="I484" s="3"/>
      <c r="J484" s="4"/>
      <c r="K484" s="3"/>
    </row>
    <row r="485" spans="2:11" x14ac:dyDescent="0.3">
      <c r="B485" s="3"/>
      <c r="C485" s="3"/>
      <c r="D485" s="3"/>
      <c r="E485" s="3"/>
      <c r="F485" s="3"/>
      <c r="G485" s="3"/>
      <c r="H485" s="157"/>
      <c r="I485" s="3"/>
      <c r="J485" s="4"/>
      <c r="K485" s="3"/>
    </row>
    <row r="486" spans="2:11" x14ac:dyDescent="0.3">
      <c r="B486" s="3"/>
      <c r="C486" s="3"/>
      <c r="D486" s="3"/>
      <c r="E486" s="3"/>
      <c r="F486" s="3"/>
      <c r="G486" s="3"/>
      <c r="H486" s="157"/>
      <c r="I486" s="3"/>
      <c r="J486" s="4"/>
      <c r="K486" s="3"/>
    </row>
    <row r="487" spans="2:11" x14ac:dyDescent="0.3">
      <c r="B487" s="3"/>
      <c r="C487" s="3"/>
      <c r="D487" s="3"/>
      <c r="E487" s="3"/>
      <c r="F487" s="3"/>
      <c r="G487" s="3"/>
      <c r="H487" s="157"/>
      <c r="I487" s="3"/>
      <c r="J487" s="4"/>
      <c r="K487" s="3"/>
    </row>
    <row r="488" spans="2:11" x14ac:dyDescent="0.3">
      <c r="B488" s="3"/>
      <c r="C488" s="3"/>
      <c r="D488" s="3"/>
      <c r="E488" s="3"/>
      <c r="F488" s="3"/>
      <c r="G488" s="3"/>
      <c r="H488" s="157"/>
      <c r="I488" s="3"/>
      <c r="J488" s="4"/>
      <c r="K488" s="3"/>
    </row>
    <row r="489" spans="2:11" x14ac:dyDescent="0.3">
      <c r="B489" s="3"/>
      <c r="C489" s="3"/>
      <c r="D489" s="3"/>
      <c r="E489" s="3"/>
      <c r="F489" s="3"/>
      <c r="G489" s="3"/>
      <c r="H489" s="157"/>
      <c r="I489" s="3"/>
      <c r="J489" s="4"/>
      <c r="K489" s="3"/>
    </row>
    <row r="490" spans="2:11" x14ac:dyDescent="0.3">
      <c r="B490" s="3"/>
      <c r="C490" s="3"/>
      <c r="D490" s="3"/>
      <c r="E490" s="3"/>
      <c r="F490" s="3"/>
      <c r="G490" s="3"/>
      <c r="H490" s="157"/>
      <c r="I490" s="3"/>
      <c r="J490" s="4"/>
      <c r="K490" s="3"/>
    </row>
    <row r="491" spans="2:11" x14ac:dyDescent="0.3">
      <c r="B491" s="3"/>
      <c r="C491" s="3"/>
      <c r="D491" s="3"/>
      <c r="E491" s="3"/>
      <c r="F491" s="3"/>
      <c r="G491" s="3"/>
      <c r="H491" s="157"/>
      <c r="I491" s="3"/>
      <c r="J491" s="4"/>
      <c r="K491" s="3"/>
    </row>
    <row r="492" spans="2:11" x14ac:dyDescent="0.3">
      <c r="B492" s="3"/>
      <c r="C492" s="3"/>
      <c r="D492" s="3"/>
      <c r="E492" s="3"/>
      <c r="F492" s="3"/>
      <c r="G492" s="3"/>
      <c r="H492" s="157"/>
      <c r="I492" s="3"/>
      <c r="J492" s="4"/>
      <c r="K492" s="3"/>
    </row>
    <row r="493" spans="2:11" x14ac:dyDescent="0.3">
      <c r="B493" s="3"/>
      <c r="C493" s="3"/>
      <c r="D493" s="3"/>
      <c r="E493" s="3"/>
      <c r="F493" s="3"/>
      <c r="G493" s="3"/>
      <c r="H493" s="157"/>
      <c r="I493" s="3"/>
      <c r="J493" s="4"/>
      <c r="K493" s="3"/>
    </row>
    <row r="494" spans="2:11" x14ac:dyDescent="0.3">
      <c r="B494" s="3"/>
      <c r="C494" s="3"/>
      <c r="D494" s="3"/>
      <c r="E494" s="3"/>
      <c r="F494" s="3"/>
      <c r="G494" s="3"/>
      <c r="H494" s="157"/>
      <c r="I494" s="3"/>
      <c r="J494" s="4"/>
      <c r="K494" s="3"/>
    </row>
    <row r="495" spans="2:11" x14ac:dyDescent="0.3">
      <c r="B495" s="3"/>
      <c r="C495" s="3"/>
      <c r="D495" s="3"/>
      <c r="E495" s="3"/>
      <c r="F495" s="3"/>
      <c r="G495" s="3"/>
      <c r="H495" s="157"/>
      <c r="I495" s="3"/>
      <c r="J495" s="4"/>
      <c r="K495" s="3"/>
    </row>
    <row r="496" spans="2:11" x14ac:dyDescent="0.3">
      <c r="B496" s="3"/>
      <c r="C496" s="3"/>
      <c r="D496" s="3"/>
      <c r="E496" s="3"/>
      <c r="F496" s="3"/>
      <c r="G496" s="3"/>
      <c r="H496" s="157"/>
      <c r="I496" s="3"/>
      <c r="J496" s="4"/>
      <c r="K496" s="3"/>
    </row>
    <row r="497" spans="2:11" x14ac:dyDescent="0.3">
      <c r="B497" s="3"/>
      <c r="C497" s="3"/>
      <c r="D497" s="3"/>
      <c r="E497" s="3"/>
      <c r="F497" s="3"/>
      <c r="G497" s="3"/>
      <c r="H497" s="157"/>
      <c r="I497" s="3"/>
      <c r="J497" s="4"/>
      <c r="K497" s="3"/>
    </row>
    <row r="498" spans="2:11" x14ac:dyDescent="0.3">
      <c r="B498" s="3"/>
      <c r="C498" s="3"/>
      <c r="D498" s="3"/>
      <c r="E498" s="3"/>
      <c r="F498" s="3"/>
      <c r="G498" s="3"/>
      <c r="H498" s="157"/>
      <c r="I498" s="3"/>
      <c r="J498" s="4"/>
      <c r="K498" s="3"/>
    </row>
    <row r="499" spans="2:11" x14ac:dyDescent="0.3">
      <c r="B499" s="3"/>
      <c r="C499" s="3"/>
      <c r="D499" s="3"/>
      <c r="E499" s="3"/>
      <c r="F499" s="3"/>
      <c r="G499" s="3"/>
      <c r="H499" s="157"/>
      <c r="I499" s="3"/>
      <c r="J499" s="4"/>
      <c r="K499" s="3"/>
    </row>
    <row r="500" spans="2:11" x14ac:dyDescent="0.3">
      <c r="B500" s="3"/>
      <c r="C500" s="3"/>
      <c r="D500" s="3"/>
      <c r="E500" s="3"/>
      <c r="F500" s="3"/>
      <c r="G500" s="3"/>
      <c r="H500" s="157"/>
      <c r="I500" s="3"/>
      <c r="J500" s="4"/>
      <c r="K500" s="3"/>
    </row>
    <row r="501" spans="2:11" x14ac:dyDescent="0.3">
      <c r="B501" s="3"/>
      <c r="C501" s="3"/>
      <c r="D501" s="3"/>
      <c r="E501" s="3"/>
      <c r="F501" s="3"/>
      <c r="G501" s="3"/>
      <c r="H501" s="157"/>
      <c r="I501" s="3"/>
      <c r="J501" s="4"/>
      <c r="K501" s="3"/>
    </row>
    <row r="502" spans="2:11" x14ac:dyDescent="0.3">
      <c r="B502" s="3"/>
      <c r="C502" s="3"/>
      <c r="D502" s="3"/>
      <c r="E502" s="3"/>
      <c r="F502" s="3"/>
      <c r="G502" s="3"/>
      <c r="H502" s="157"/>
      <c r="I502" s="3"/>
      <c r="J502" s="4"/>
      <c r="K502" s="3"/>
    </row>
    <row r="503" spans="2:11" x14ac:dyDescent="0.3">
      <c r="B503" s="3"/>
      <c r="C503" s="3"/>
      <c r="D503" s="3"/>
      <c r="E503" s="3"/>
      <c r="F503" s="3"/>
      <c r="G503" s="3"/>
      <c r="H503" s="157"/>
      <c r="I503" s="3"/>
      <c r="J503" s="4"/>
      <c r="K503" s="3"/>
    </row>
    <row r="504" spans="2:11" x14ac:dyDescent="0.3">
      <c r="B504" s="3"/>
      <c r="C504" s="3"/>
      <c r="D504" s="3"/>
      <c r="E504" s="3"/>
      <c r="F504" s="3"/>
      <c r="G504" s="3"/>
      <c r="H504" s="157"/>
      <c r="I504" s="3"/>
      <c r="J504" s="4"/>
      <c r="K504" s="3"/>
    </row>
    <row r="505" spans="2:11" x14ac:dyDescent="0.3">
      <c r="B505" s="3"/>
      <c r="C505" s="3"/>
      <c r="D505" s="3"/>
      <c r="E505" s="3"/>
      <c r="F505" s="3"/>
      <c r="G505" s="3"/>
      <c r="H505" s="157"/>
      <c r="I505" s="3"/>
      <c r="J505" s="4"/>
      <c r="K505" s="3"/>
    </row>
    <row r="506" spans="2:11" x14ac:dyDescent="0.3">
      <c r="B506" s="3"/>
      <c r="C506" s="3"/>
      <c r="D506" s="3"/>
      <c r="E506" s="3"/>
      <c r="F506" s="3"/>
      <c r="G506" s="3"/>
      <c r="H506" s="157"/>
      <c r="I506" s="3"/>
      <c r="J506" s="4"/>
      <c r="K506" s="3"/>
    </row>
    <row r="507" spans="2:11" x14ac:dyDescent="0.3">
      <c r="B507" s="3"/>
      <c r="C507" s="3"/>
      <c r="D507" s="3"/>
      <c r="E507" s="3"/>
      <c r="F507" s="3"/>
      <c r="G507" s="3"/>
      <c r="H507" s="157"/>
      <c r="I507" s="3"/>
      <c r="J507" s="4"/>
      <c r="K507" s="3"/>
    </row>
    <row r="508" spans="2:11" x14ac:dyDescent="0.3">
      <c r="B508" s="3"/>
      <c r="C508" s="3"/>
      <c r="D508" s="3"/>
      <c r="E508" s="3"/>
      <c r="F508" s="3"/>
      <c r="G508" s="3"/>
      <c r="H508" s="157"/>
      <c r="I508" s="3"/>
      <c r="J508" s="4"/>
      <c r="K508" s="3"/>
    </row>
    <row r="509" spans="2:11" x14ac:dyDescent="0.3">
      <c r="B509" s="3"/>
      <c r="C509" s="3"/>
      <c r="D509" s="3"/>
      <c r="E509" s="3"/>
      <c r="F509" s="3"/>
      <c r="G509" s="3"/>
      <c r="H509" s="157"/>
      <c r="I509" s="3"/>
      <c r="J509" s="4"/>
      <c r="K509" s="3"/>
    </row>
    <row r="510" spans="2:11" x14ac:dyDescent="0.3">
      <c r="B510" s="3"/>
      <c r="C510" s="3"/>
      <c r="D510" s="3"/>
      <c r="E510" s="3"/>
      <c r="F510" s="3"/>
      <c r="G510" s="3"/>
      <c r="H510" s="157"/>
      <c r="I510" s="3"/>
      <c r="J510" s="4"/>
      <c r="K510" s="3"/>
    </row>
    <row r="511" spans="2:11" x14ac:dyDescent="0.3">
      <c r="B511" s="3"/>
      <c r="C511" s="3"/>
      <c r="D511" s="3"/>
      <c r="E511" s="3"/>
      <c r="F511" s="3"/>
      <c r="G511" s="3"/>
      <c r="H511" s="157"/>
      <c r="I511" s="3"/>
      <c r="J511" s="4"/>
      <c r="K511" s="3"/>
    </row>
    <row r="512" spans="2:11" x14ac:dyDescent="0.3">
      <c r="B512" s="3"/>
      <c r="C512" s="3"/>
      <c r="D512" s="3"/>
      <c r="E512" s="3"/>
      <c r="F512" s="3"/>
      <c r="G512" s="3"/>
      <c r="H512" s="157"/>
      <c r="I512" s="3"/>
      <c r="J512" s="4"/>
      <c r="K512" s="3"/>
    </row>
    <row r="513" spans="2:11" x14ac:dyDescent="0.3">
      <c r="B513" s="3"/>
      <c r="C513" s="3"/>
      <c r="D513" s="3"/>
      <c r="E513" s="3"/>
      <c r="F513" s="3"/>
      <c r="G513" s="3"/>
      <c r="H513" s="157"/>
      <c r="I513" s="3"/>
      <c r="J513" s="4"/>
      <c r="K513" s="3"/>
    </row>
    <row r="514" spans="2:11" x14ac:dyDescent="0.3">
      <c r="B514" s="3"/>
      <c r="C514" s="3"/>
      <c r="D514" s="3"/>
      <c r="E514" s="3"/>
      <c r="F514" s="3"/>
      <c r="G514" s="3"/>
      <c r="H514" s="157"/>
      <c r="I514" s="3"/>
      <c r="J514" s="4"/>
      <c r="K514" s="3"/>
    </row>
    <row r="515" spans="2:11" x14ac:dyDescent="0.3">
      <c r="B515" s="3"/>
      <c r="C515" s="3"/>
      <c r="D515" s="3"/>
      <c r="E515" s="3"/>
      <c r="F515" s="3"/>
      <c r="G515" s="3"/>
      <c r="H515" s="157"/>
      <c r="I515" s="3"/>
      <c r="J515" s="4"/>
      <c r="K515" s="3"/>
    </row>
    <row r="516" spans="2:11" x14ac:dyDescent="0.3">
      <c r="B516" s="3"/>
      <c r="C516" s="3"/>
      <c r="D516" s="3"/>
      <c r="E516" s="3"/>
      <c r="F516" s="3"/>
      <c r="G516" s="3"/>
      <c r="H516" s="157"/>
      <c r="I516" s="3"/>
      <c r="J516" s="4"/>
      <c r="K516" s="3"/>
    </row>
    <row r="517" spans="2:11" x14ac:dyDescent="0.3">
      <c r="B517" s="3"/>
      <c r="C517" s="3"/>
      <c r="D517" s="3"/>
      <c r="E517" s="3"/>
      <c r="F517" s="3"/>
      <c r="G517" s="3"/>
      <c r="H517" s="157"/>
      <c r="I517" s="3"/>
      <c r="J517" s="4"/>
      <c r="K517" s="3"/>
    </row>
    <row r="518" spans="2:11" x14ac:dyDescent="0.3">
      <c r="B518" s="3"/>
      <c r="C518" s="3"/>
      <c r="D518" s="3"/>
      <c r="E518" s="3"/>
      <c r="F518" s="3"/>
      <c r="G518" s="3"/>
      <c r="H518" s="157"/>
      <c r="I518" s="3"/>
      <c r="J518" s="4"/>
      <c r="K518" s="3"/>
    </row>
    <row r="519" spans="2:11" x14ac:dyDescent="0.3">
      <c r="B519" s="3"/>
      <c r="C519" s="3"/>
      <c r="D519" s="3"/>
      <c r="E519" s="3"/>
      <c r="F519" s="3"/>
      <c r="G519" s="3"/>
      <c r="H519" s="157"/>
      <c r="I519" s="3"/>
      <c r="J519" s="4"/>
      <c r="K519" s="3"/>
    </row>
    <row r="520" spans="2:11" x14ac:dyDescent="0.3">
      <c r="B520" s="3"/>
      <c r="C520" s="3"/>
      <c r="D520" s="3"/>
      <c r="E520" s="3"/>
      <c r="F520" s="3"/>
      <c r="G520" s="3"/>
      <c r="H520" s="157"/>
      <c r="I520" s="3"/>
      <c r="J520" s="4"/>
      <c r="K520" s="3"/>
    </row>
    <row r="521" spans="2:11" x14ac:dyDescent="0.3">
      <c r="B521" s="3"/>
      <c r="C521" s="3"/>
      <c r="D521" s="3"/>
      <c r="E521" s="3"/>
      <c r="F521" s="3"/>
      <c r="G521" s="3"/>
      <c r="H521" s="157"/>
      <c r="I521" s="3"/>
      <c r="J521" s="4"/>
      <c r="K521" s="3"/>
    </row>
    <row r="522" spans="2:11" x14ac:dyDescent="0.3">
      <c r="B522" s="3"/>
      <c r="C522" s="3"/>
      <c r="D522" s="3"/>
      <c r="E522" s="3"/>
      <c r="F522" s="3"/>
      <c r="G522" s="3"/>
      <c r="H522" s="157"/>
      <c r="I522" s="3"/>
      <c r="J522" s="4"/>
      <c r="K522" s="3"/>
    </row>
    <row r="523" spans="2:11" x14ac:dyDescent="0.3">
      <c r="B523" s="3"/>
      <c r="C523" s="3"/>
      <c r="D523" s="3"/>
      <c r="E523" s="3"/>
      <c r="F523" s="3"/>
      <c r="G523" s="3"/>
      <c r="H523" s="157"/>
      <c r="I523" s="3"/>
      <c r="J523" s="4"/>
      <c r="K523" s="3"/>
    </row>
    <row r="524" spans="2:11" x14ac:dyDescent="0.3">
      <c r="B524" s="3"/>
      <c r="C524" s="3"/>
      <c r="D524" s="3"/>
      <c r="E524" s="3"/>
      <c r="F524" s="3"/>
      <c r="G524" s="3"/>
      <c r="H524" s="157"/>
      <c r="I524" s="3"/>
      <c r="J524" s="4"/>
      <c r="K524" s="3"/>
    </row>
    <row r="525" spans="2:11" x14ac:dyDescent="0.3">
      <c r="B525" s="3"/>
      <c r="C525" s="3"/>
      <c r="D525" s="3"/>
      <c r="E525" s="3"/>
      <c r="F525" s="3"/>
      <c r="G525" s="3"/>
      <c r="H525" s="157"/>
      <c r="I525" s="3"/>
      <c r="J525" s="4"/>
      <c r="K525" s="3"/>
    </row>
    <row r="526" spans="2:11" x14ac:dyDescent="0.3">
      <c r="B526" s="3"/>
      <c r="C526" s="3"/>
      <c r="D526" s="3"/>
      <c r="E526" s="3"/>
      <c r="F526" s="3"/>
      <c r="G526" s="3"/>
      <c r="H526" s="157"/>
      <c r="I526" s="3"/>
      <c r="J526" s="4"/>
      <c r="K526" s="3"/>
    </row>
    <row r="527" spans="2:11" x14ac:dyDescent="0.3">
      <c r="B527" s="3"/>
      <c r="C527" s="3"/>
      <c r="D527" s="3"/>
      <c r="E527" s="3"/>
      <c r="F527" s="3"/>
      <c r="G527" s="3"/>
      <c r="H527" s="157"/>
      <c r="I527" s="3"/>
      <c r="J527" s="4"/>
      <c r="K527" s="3"/>
    </row>
    <row r="528" spans="2:11" x14ac:dyDescent="0.3">
      <c r="B528" s="3"/>
      <c r="C528" s="3"/>
      <c r="D528" s="3"/>
      <c r="E528" s="3"/>
      <c r="F528" s="3"/>
      <c r="G528" s="3"/>
      <c r="H528" s="157"/>
      <c r="I528" s="3"/>
      <c r="J528" s="4"/>
      <c r="K528" s="3"/>
    </row>
    <row r="529" spans="2:11" x14ac:dyDescent="0.3">
      <c r="B529" s="3"/>
      <c r="C529" s="3"/>
      <c r="D529" s="3"/>
      <c r="E529" s="3"/>
      <c r="F529" s="3"/>
      <c r="G529" s="3"/>
      <c r="H529" s="157"/>
      <c r="I529" s="3"/>
      <c r="J529" s="4"/>
      <c r="K529" s="3"/>
    </row>
    <row r="530" spans="2:11" x14ac:dyDescent="0.3">
      <c r="B530" s="3"/>
      <c r="C530" s="3"/>
      <c r="D530" s="3"/>
      <c r="E530" s="3"/>
      <c r="F530" s="3"/>
      <c r="G530" s="3"/>
      <c r="H530" s="157"/>
      <c r="I530" s="3"/>
      <c r="J530" s="4"/>
      <c r="K530" s="3"/>
    </row>
    <row r="531" spans="2:11" x14ac:dyDescent="0.3">
      <c r="B531" s="3"/>
      <c r="C531" s="3"/>
      <c r="D531" s="3"/>
      <c r="E531" s="3"/>
      <c r="F531" s="3"/>
      <c r="G531" s="3"/>
      <c r="H531" s="157"/>
      <c r="I531" s="3"/>
      <c r="J531" s="4"/>
      <c r="K531" s="3"/>
    </row>
    <row r="532" spans="2:11" x14ac:dyDescent="0.3">
      <c r="B532" s="3"/>
      <c r="C532" s="3"/>
      <c r="D532" s="3"/>
      <c r="E532" s="3"/>
      <c r="F532" s="3"/>
      <c r="G532" s="3"/>
      <c r="H532" s="157"/>
      <c r="I532" s="3"/>
      <c r="J532" s="4"/>
      <c r="K532" s="3"/>
    </row>
    <row r="533" spans="2:11" x14ac:dyDescent="0.3">
      <c r="B533" s="3"/>
      <c r="C533" s="3"/>
      <c r="D533" s="3"/>
      <c r="E533" s="3"/>
      <c r="F533" s="3"/>
      <c r="G533" s="3"/>
      <c r="H533" s="157"/>
      <c r="I533" s="3"/>
      <c r="J533" s="4"/>
      <c r="K533" s="3"/>
    </row>
    <row r="534" spans="2:11" x14ac:dyDescent="0.3">
      <c r="B534" s="3"/>
      <c r="C534" s="3"/>
      <c r="D534" s="3"/>
      <c r="E534" s="3"/>
      <c r="F534" s="3"/>
      <c r="G534" s="3"/>
      <c r="H534" s="157"/>
      <c r="I534" s="3"/>
      <c r="J534" s="4"/>
      <c r="K534" s="3"/>
    </row>
    <row r="535" spans="2:11" x14ac:dyDescent="0.3">
      <c r="B535" s="3"/>
      <c r="C535" s="3"/>
      <c r="D535" s="3"/>
      <c r="E535" s="3"/>
      <c r="F535" s="3"/>
      <c r="G535" s="3"/>
      <c r="H535" s="157"/>
      <c r="I535" s="3"/>
      <c r="J535" s="4"/>
      <c r="K535" s="3"/>
    </row>
    <row r="536" spans="2:11" x14ac:dyDescent="0.3">
      <c r="B536" s="3"/>
      <c r="C536" s="3"/>
      <c r="D536" s="3"/>
      <c r="E536" s="3"/>
      <c r="F536" s="3"/>
      <c r="G536" s="3"/>
      <c r="H536" s="157"/>
      <c r="I536" s="3"/>
      <c r="J536" s="4"/>
      <c r="K536" s="3"/>
    </row>
    <row r="537" spans="2:11" x14ac:dyDescent="0.3">
      <c r="B537" s="3"/>
      <c r="C537" s="3"/>
      <c r="D537" s="3"/>
      <c r="E537" s="3"/>
      <c r="F537" s="3"/>
      <c r="G537" s="3"/>
      <c r="H537" s="157"/>
      <c r="I537" s="3"/>
      <c r="J537" s="4"/>
      <c r="K537" s="3"/>
    </row>
    <row r="538" spans="2:11" x14ac:dyDescent="0.3">
      <c r="B538" s="3"/>
      <c r="C538" s="3"/>
      <c r="D538" s="3"/>
      <c r="E538" s="3"/>
      <c r="F538" s="3"/>
      <c r="G538" s="3"/>
      <c r="H538" s="157"/>
      <c r="I538" s="3"/>
      <c r="J538" s="4"/>
      <c r="K538" s="3"/>
    </row>
    <row r="539" spans="2:11" x14ac:dyDescent="0.3">
      <c r="B539" s="3"/>
      <c r="C539" s="3"/>
      <c r="D539" s="3"/>
      <c r="E539" s="3"/>
      <c r="F539" s="3"/>
      <c r="G539" s="3"/>
      <c r="H539" s="157"/>
      <c r="I539" s="3"/>
      <c r="J539" s="4"/>
      <c r="K539" s="3"/>
    </row>
    <row r="540" spans="2:11" x14ac:dyDescent="0.3">
      <c r="B540" s="3"/>
      <c r="C540" s="3"/>
      <c r="D540" s="3"/>
      <c r="E540" s="3"/>
      <c r="F540" s="3"/>
      <c r="G540" s="3"/>
      <c r="H540" s="157"/>
      <c r="I540" s="3"/>
      <c r="J540" s="4"/>
      <c r="K540" s="3"/>
    </row>
    <row r="541" spans="2:11" x14ac:dyDescent="0.3">
      <c r="B541" s="3"/>
      <c r="C541" s="3"/>
      <c r="D541" s="3"/>
      <c r="E541" s="3"/>
      <c r="F541" s="3"/>
      <c r="G541" s="3"/>
      <c r="H541" s="157"/>
      <c r="I541" s="3"/>
      <c r="J541" s="4"/>
      <c r="K541" s="3"/>
    </row>
    <row r="542" spans="2:11" x14ac:dyDescent="0.3">
      <c r="B542" s="3"/>
      <c r="C542" s="3"/>
      <c r="D542" s="3"/>
      <c r="E542" s="3"/>
      <c r="F542" s="3"/>
      <c r="G542" s="3"/>
      <c r="H542" s="157"/>
      <c r="I542" s="3"/>
      <c r="J542" s="4"/>
      <c r="K542" s="3"/>
    </row>
    <row r="543" spans="2:11" x14ac:dyDescent="0.3">
      <c r="B543" s="3"/>
      <c r="C543" s="3"/>
      <c r="D543" s="3"/>
      <c r="E543" s="3"/>
      <c r="F543" s="3"/>
      <c r="G543" s="3"/>
      <c r="H543" s="157"/>
      <c r="I543" s="3"/>
      <c r="J543" s="4"/>
      <c r="K543" s="3"/>
    </row>
    <row r="544" spans="2:11" x14ac:dyDescent="0.3">
      <c r="B544" s="3"/>
      <c r="C544" s="3"/>
      <c r="D544" s="3"/>
      <c r="E544" s="3"/>
      <c r="F544" s="3"/>
      <c r="G544" s="3"/>
      <c r="H544" s="157"/>
      <c r="I544" s="3"/>
      <c r="J544" s="4"/>
      <c r="K544" s="3"/>
    </row>
    <row r="545" spans="2:11" x14ac:dyDescent="0.3">
      <c r="B545" s="3"/>
      <c r="C545" s="3"/>
      <c r="D545" s="3"/>
      <c r="E545" s="3"/>
      <c r="F545" s="3"/>
      <c r="G545" s="3"/>
      <c r="H545" s="157"/>
      <c r="I545" s="3"/>
      <c r="J545" s="4"/>
      <c r="K545" s="3"/>
    </row>
    <row r="546" spans="2:11" x14ac:dyDescent="0.3">
      <c r="B546" s="3"/>
      <c r="C546" s="3"/>
      <c r="D546" s="3"/>
      <c r="E546" s="3"/>
      <c r="F546" s="3"/>
      <c r="G546" s="3"/>
      <c r="H546" s="157"/>
      <c r="I546" s="3"/>
      <c r="J546" s="4"/>
      <c r="K546" s="3"/>
    </row>
    <row r="547" spans="2:11" x14ac:dyDescent="0.3">
      <c r="B547" s="3"/>
      <c r="C547" s="3"/>
      <c r="D547" s="3"/>
      <c r="E547" s="3"/>
      <c r="F547" s="3"/>
      <c r="G547" s="3"/>
      <c r="H547" s="157"/>
      <c r="I547" s="3"/>
      <c r="J547" s="4"/>
      <c r="K547" s="3"/>
    </row>
    <row r="548" spans="2:11" x14ac:dyDescent="0.3">
      <c r="B548" s="3"/>
      <c r="C548" s="3"/>
      <c r="D548" s="3"/>
      <c r="E548" s="3"/>
      <c r="F548" s="3"/>
      <c r="G548" s="3"/>
      <c r="H548" s="157"/>
      <c r="I548" s="3"/>
      <c r="J548" s="4"/>
      <c r="K548" s="3"/>
    </row>
    <row r="549" spans="2:11" x14ac:dyDescent="0.3">
      <c r="B549" s="3"/>
      <c r="C549" s="3"/>
      <c r="D549" s="3"/>
      <c r="E549" s="3"/>
      <c r="F549" s="3"/>
      <c r="G549" s="3"/>
      <c r="H549" s="157"/>
      <c r="I549" s="3"/>
      <c r="J549" s="4"/>
      <c r="K549" s="3"/>
    </row>
    <row r="550" spans="2:11" x14ac:dyDescent="0.3">
      <c r="B550" s="3"/>
      <c r="C550" s="3"/>
      <c r="D550" s="3"/>
      <c r="E550" s="3"/>
      <c r="F550" s="3"/>
      <c r="G550" s="3"/>
      <c r="H550" s="157"/>
      <c r="I550" s="3"/>
      <c r="J550" s="4"/>
      <c r="K550" s="3"/>
    </row>
    <row r="551" spans="2:11" x14ac:dyDescent="0.3">
      <c r="B551" s="3"/>
      <c r="C551" s="3"/>
      <c r="D551" s="3"/>
      <c r="E551" s="3"/>
      <c r="F551" s="3"/>
      <c r="G551" s="3"/>
      <c r="H551" s="157"/>
      <c r="I551" s="3"/>
      <c r="J551" s="4"/>
      <c r="K551" s="3"/>
    </row>
    <row r="552" spans="2:11" x14ac:dyDescent="0.3">
      <c r="B552" s="3"/>
      <c r="C552" s="3"/>
      <c r="D552" s="3"/>
      <c r="E552" s="3"/>
      <c r="F552" s="3"/>
      <c r="G552" s="3"/>
      <c r="H552" s="157"/>
      <c r="I552" s="3"/>
      <c r="J552" s="4"/>
      <c r="K552" s="3"/>
    </row>
    <row r="553" spans="2:11" x14ac:dyDescent="0.3">
      <c r="B553" s="3"/>
      <c r="C553" s="3"/>
      <c r="D553" s="3"/>
      <c r="E553" s="3"/>
      <c r="F553" s="3"/>
      <c r="G553" s="3"/>
      <c r="H553" s="157"/>
      <c r="I553" s="3"/>
      <c r="J553" s="4"/>
      <c r="K553" s="3"/>
    </row>
    <row r="554" spans="2:11" x14ac:dyDescent="0.3">
      <c r="B554" s="3"/>
      <c r="C554" s="3"/>
      <c r="D554" s="3"/>
      <c r="E554" s="3"/>
      <c r="F554" s="3"/>
      <c r="G554" s="3"/>
      <c r="H554" s="157"/>
      <c r="I554" s="3"/>
      <c r="J554" s="4"/>
      <c r="K554" s="3"/>
    </row>
    <row r="555" spans="2:11" x14ac:dyDescent="0.3">
      <c r="B555" s="3"/>
      <c r="C555" s="3"/>
      <c r="D555" s="3"/>
      <c r="E555" s="3"/>
      <c r="F555" s="3"/>
      <c r="G555" s="3"/>
      <c r="H555" s="157"/>
      <c r="I555" s="3"/>
      <c r="J555" s="4"/>
      <c r="K555" s="3"/>
    </row>
    <row r="556" spans="2:11" x14ac:dyDescent="0.3">
      <c r="B556" s="3"/>
      <c r="C556" s="3"/>
      <c r="D556" s="3"/>
      <c r="E556" s="3"/>
      <c r="F556" s="3"/>
      <c r="G556" s="3"/>
      <c r="H556" s="157"/>
      <c r="I556" s="3"/>
      <c r="J556" s="4"/>
      <c r="K556" s="3"/>
    </row>
    <row r="557" spans="2:11" x14ac:dyDescent="0.3">
      <c r="B557" s="3"/>
      <c r="C557" s="3"/>
      <c r="D557" s="3"/>
      <c r="E557" s="3"/>
      <c r="F557" s="3"/>
      <c r="G557" s="3"/>
      <c r="H557" s="157"/>
      <c r="I557" s="3"/>
      <c r="J557" s="4"/>
      <c r="K557" s="3"/>
    </row>
    <row r="558" spans="2:11" x14ac:dyDescent="0.3">
      <c r="B558" s="3"/>
      <c r="C558" s="3"/>
      <c r="D558" s="3"/>
      <c r="E558" s="3"/>
      <c r="F558" s="3"/>
      <c r="G558" s="3"/>
      <c r="H558" s="157"/>
      <c r="I558" s="3"/>
      <c r="J558" s="4"/>
      <c r="K558" s="3"/>
    </row>
    <row r="559" spans="2:11" x14ac:dyDescent="0.3">
      <c r="B559" s="3"/>
      <c r="C559" s="3"/>
      <c r="D559" s="3"/>
      <c r="E559" s="3"/>
      <c r="F559" s="3"/>
      <c r="G559" s="3"/>
      <c r="H559" s="157"/>
      <c r="I559" s="3"/>
      <c r="J559" s="4"/>
      <c r="K559" s="3"/>
    </row>
    <row r="560" spans="2:11" x14ac:dyDescent="0.3">
      <c r="B560" s="3"/>
      <c r="C560" s="3"/>
      <c r="D560" s="3"/>
      <c r="E560" s="3"/>
      <c r="F560" s="3"/>
      <c r="G560" s="3"/>
      <c r="H560" s="157"/>
      <c r="I560" s="3"/>
      <c r="J560" s="4"/>
      <c r="K560" s="3"/>
    </row>
    <row r="561" spans="2:11" x14ac:dyDescent="0.3">
      <c r="B561" s="3"/>
      <c r="C561" s="3"/>
      <c r="D561" s="3"/>
      <c r="E561" s="3"/>
      <c r="F561" s="3"/>
      <c r="G561" s="3"/>
      <c r="H561" s="157"/>
      <c r="I561" s="3"/>
      <c r="J561" s="4"/>
      <c r="K561" s="3"/>
    </row>
    <row r="562" spans="2:11" x14ac:dyDescent="0.3">
      <c r="B562" s="3"/>
      <c r="C562" s="3"/>
      <c r="D562" s="3"/>
      <c r="E562" s="3"/>
      <c r="F562" s="3"/>
      <c r="G562" s="3"/>
      <c r="H562" s="157"/>
      <c r="I562" s="3"/>
      <c r="J562" s="4"/>
      <c r="K562" s="3"/>
    </row>
    <row r="563" spans="2:11" x14ac:dyDescent="0.3">
      <c r="B563" s="3"/>
      <c r="C563" s="3"/>
      <c r="D563" s="3"/>
      <c r="E563" s="3"/>
      <c r="F563" s="3"/>
      <c r="G563" s="3"/>
      <c r="H563" s="157"/>
      <c r="I563" s="3"/>
      <c r="J563" s="4"/>
      <c r="K563" s="3"/>
    </row>
    <row r="564" spans="2:11" x14ac:dyDescent="0.3">
      <c r="B564" s="3"/>
      <c r="C564" s="3"/>
      <c r="D564" s="3"/>
      <c r="E564" s="3"/>
      <c r="F564" s="3"/>
      <c r="G564" s="3"/>
      <c r="H564" s="157"/>
      <c r="I564" s="3"/>
      <c r="J564" s="4"/>
      <c r="K564" s="3"/>
    </row>
    <row r="565" spans="2:11" x14ac:dyDescent="0.3">
      <c r="B565" s="3"/>
      <c r="C565" s="3"/>
      <c r="D565" s="3"/>
      <c r="E565" s="3"/>
      <c r="F565" s="3"/>
      <c r="G565" s="3"/>
      <c r="H565" s="157"/>
      <c r="I565" s="3"/>
      <c r="J565" s="4"/>
      <c r="K565" s="3"/>
    </row>
    <row r="566" spans="2:11" x14ac:dyDescent="0.3">
      <c r="B566" s="3"/>
      <c r="C566" s="3"/>
      <c r="D566" s="3"/>
      <c r="E566" s="3"/>
      <c r="F566" s="3"/>
      <c r="G566" s="3"/>
      <c r="H566" s="157"/>
      <c r="I566" s="3"/>
      <c r="J566" s="4"/>
      <c r="K566" s="3"/>
    </row>
    <row r="567" spans="2:11" x14ac:dyDescent="0.3">
      <c r="B567" s="3"/>
      <c r="C567" s="3"/>
      <c r="D567" s="3"/>
      <c r="E567" s="3"/>
      <c r="F567" s="3"/>
      <c r="G567" s="3"/>
      <c r="H567" s="157"/>
      <c r="I567" s="3"/>
      <c r="J567" s="4"/>
      <c r="K567" s="3"/>
    </row>
    <row r="568" spans="2:11" x14ac:dyDescent="0.3">
      <c r="B568" s="3"/>
      <c r="C568" s="3"/>
      <c r="D568" s="3"/>
      <c r="E568" s="3"/>
      <c r="F568" s="3"/>
      <c r="G568" s="3"/>
      <c r="H568" s="157"/>
      <c r="I568" s="3"/>
      <c r="J568" s="4"/>
      <c r="K568" s="3"/>
    </row>
    <row r="569" spans="2:11" x14ac:dyDescent="0.3">
      <c r="B569" s="3"/>
      <c r="C569" s="3"/>
      <c r="D569" s="3"/>
      <c r="E569" s="3"/>
      <c r="F569" s="3"/>
      <c r="G569" s="3"/>
      <c r="H569" s="157"/>
      <c r="I569" s="3"/>
      <c r="J569" s="4"/>
      <c r="K569" s="3"/>
    </row>
    <row r="570" spans="2:11" x14ac:dyDescent="0.3">
      <c r="B570" s="3"/>
      <c r="C570" s="3"/>
      <c r="D570" s="3"/>
      <c r="E570" s="3"/>
      <c r="F570" s="3"/>
      <c r="G570" s="3"/>
      <c r="H570" s="157"/>
      <c r="I570" s="3"/>
      <c r="J570" s="4"/>
      <c r="K570" s="3"/>
    </row>
    <row r="571" spans="2:11" x14ac:dyDescent="0.3">
      <c r="B571" s="3"/>
      <c r="C571" s="3"/>
      <c r="D571" s="3"/>
      <c r="E571" s="3"/>
      <c r="F571" s="3"/>
      <c r="G571" s="3"/>
      <c r="H571" s="157"/>
      <c r="I571" s="3"/>
      <c r="J571" s="4"/>
      <c r="K571" s="3"/>
    </row>
    <row r="572" spans="2:11" x14ac:dyDescent="0.3">
      <c r="B572" s="3"/>
      <c r="C572" s="3"/>
      <c r="D572" s="3"/>
      <c r="E572" s="3"/>
      <c r="F572" s="3"/>
      <c r="G572" s="3"/>
      <c r="H572" s="157"/>
      <c r="I572" s="3"/>
      <c r="J572" s="4"/>
      <c r="K572" s="3"/>
    </row>
    <row r="573" spans="2:11" x14ac:dyDescent="0.3">
      <c r="B573" s="3"/>
      <c r="C573" s="3"/>
      <c r="D573" s="3"/>
      <c r="E573" s="3"/>
      <c r="F573" s="3"/>
      <c r="G573" s="3"/>
      <c r="H573" s="157"/>
      <c r="I573" s="3"/>
      <c r="J573" s="4"/>
      <c r="K573" s="3"/>
    </row>
    <row r="574" spans="2:11" x14ac:dyDescent="0.3">
      <c r="B574" s="3"/>
      <c r="C574" s="3"/>
      <c r="D574" s="3"/>
      <c r="E574" s="3"/>
      <c r="F574" s="3"/>
      <c r="G574" s="3"/>
      <c r="H574" s="157"/>
      <c r="I574" s="3"/>
      <c r="J574" s="4"/>
      <c r="K574" s="3"/>
    </row>
    <row r="575" spans="2:11" x14ac:dyDescent="0.3">
      <c r="B575" s="3"/>
      <c r="C575" s="3"/>
      <c r="D575" s="3"/>
      <c r="E575" s="3"/>
      <c r="F575" s="3"/>
      <c r="G575" s="3"/>
      <c r="H575" s="157"/>
      <c r="I575" s="3"/>
      <c r="J575" s="4"/>
      <c r="K575" s="3"/>
    </row>
    <row r="576" spans="2:11" x14ac:dyDescent="0.3">
      <c r="B576" s="3"/>
      <c r="C576" s="3"/>
      <c r="D576" s="3"/>
      <c r="E576" s="3"/>
      <c r="F576" s="3"/>
      <c r="G576" s="3"/>
      <c r="H576" s="157"/>
      <c r="I576" s="3"/>
      <c r="J576" s="4"/>
      <c r="K576" s="3"/>
    </row>
    <row r="577" spans="2:11" x14ac:dyDescent="0.3">
      <c r="B577" s="3"/>
      <c r="C577" s="3"/>
      <c r="D577" s="3"/>
      <c r="E577" s="3"/>
      <c r="F577" s="3"/>
      <c r="G577" s="3"/>
      <c r="H577" s="157"/>
      <c r="I577" s="3"/>
      <c r="J577" s="4"/>
      <c r="K577" s="3"/>
    </row>
    <row r="578" spans="2:11" x14ac:dyDescent="0.3">
      <c r="B578" s="3"/>
      <c r="C578" s="3"/>
      <c r="D578" s="3"/>
      <c r="E578" s="3"/>
      <c r="F578" s="3"/>
      <c r="G578" s="3"/>
      <c r="H578" s="157"/>
      <c r="I578" s="3"/>
      <c r="J578" s="4"/>
      <c r="K578" s="3"/>
    </row>
    <row r="579" spans="2:11" x14ac:dyDescent="0.3">
      <c r="B579" s="3"/>
      <c r="C579" s="3"/>
      <c r="D579" s="3"/>
      <c r="E579" s="3"/>
      <c r="F579" s="3"/>
      <c r="G579" s="3"/>
      <c r="H579" s="157"/>
      <c r="I579" s="3"/>
      <c r="J579" s="4"/>
      <c r="K579" s="3"/>
    </row>
    <row r="580" spans="2:11" x14ac:dyDescent="0.3">
      <c r="B580" s="3"/>
      <c r="C580" s="3"/>
      <c r="D580" s="3"/>
      <c r="E580" s="3"/>
      <c r="F580" s="3"/>
      <c r="G580" s="3"/>
      <c r="H580" s="157"/>
      <c r="I580" s="3"/>
      <c r="J580" s="4"/>
      <c r="K580" s="3"/>
    </row>
    <row r="581" spans="2:11" x14ac:dyDescent="0.3">
      <c r="B581" s="3"/>
      <c r="C581" s="3"/>
      <c r="D581" s="3"/>
      <c r="E581" s="3"/>
      <c r="F581" s="3"/>
      <c r="G581" s="3"/>
      <c r="H581" s="157"/>
      <c r="I581" s="3"/>
      <c r="J581" s="4"/>
      <c r="K581" s="3"/>
    </row>
    <row r="582" spans="2:11" x14ac:dyDescent="0.3">
      <c r="B582" s="3"/>
      <c r="C582" s="3"/>
      <c r="D582" s="3"/>
      <c r="E582" s="3"/>
      <c r="F582" s="3"/>
      <c r="G582" s="3"/>
      <c r="H582" s="157"/>
      <c r="I582" s="3"/>
      <c r="J582" s="4"/>
      <c r="K582" s="3"/>
    </row>
    <row r="583" spans="2:11" x14ac:dyDescent="0.3">
      <c r="B583" s="3"/>
      <c r="C583" s="3"/>
      <c r="D583" s="3"/>
      <c r="E583" s="3"/>
      <c r="F583" s="3"/>
      <c r="G583" s="3"/>
      <c r="H583" s="157"/>
      <c r="I583" s="3"/>
      <c r="J583" s="4"/>
      <c r="K583" s="3"/>
    </row>
    <row r="584" spans="2:11" x14ac:dyDescent="0.3">
      <c r="B584" s="3"/>
      <c r="C584" s="3"/>
      <c r="D584" s="3"/>
      <c r="E584" s="3"/>
      <c r="F584" s="3"/>
      <c r="G584" s="3"/>
      <c r="H584" s="157"/>
      <c r="I584" s="3"/>
      <c r="J584" s="4"/>
      <c r="K584" s="3"/>
    </row>
    <row r="585" spans="2:11" x14ac:dyDescent="0.3">
      <c r="B585" s="3"/>
      <c r="C585" s="3"/>
      <c r="D585" s="3"/>
      <c r="E585" s="3"/>
      <c r="F585" s="3"/>
      <c r="G585" s="3"/>
      <c r="H585" s="157"/>
      <c r="I585" s="3"/>
      <c r="J585" s="4"/>
      <c r="K585" s="3"/>
    </row>
    <row r="586" spans="2:11" x14ac:dyDescent="0.3">
      <c r="B586" s="3"/>
      <c r="C586" s="3"/>
      <c r="D586" s="3"/>
      <c r="E586" s="3"/>
      <c r="F586" s="3"/>
      <c r="G586" s="3"/>
      <c r="H586" s="157"/>
      <c r="I586" s="3"/>
      <c r="J586" s="4"/>
      <c r="K586" s="3"/>
    </row>
    <row r="587" spans="2:11" x14ac:dyDescent="0.3">
      <c r="B587" s="3"/>
      <c r="C587" s="3"/>
      <c r="D587" s="3"/>
      <c r="E587" s="3"/>
      <c r="F587" s="3"/>
      <c r="G587" s="3"/>
      <c r="H587" s="157"/>
      <c r="I587" s="3"/>
      <c r="J587" s="4"/>
      <c r="K587" s="3"/>
    </row>
    <row r="588" spans="2:11" x14ac:dyDescent="0.3">
      <c r="B588" s="3"/>
      <c r="C588" s="3"/>
      <c r="D588" s="3"/>
      <c r="E588" s="3"/>
      <c r="F588" s="3"/>
      <c r="G588" s="3"/>
      <c r="H588" s="157"/>
      <c r="I588" s="3"/>
      <c r="J588" s="4"/>
      <c r="K588" s="3"/>
    </row>
    <row r="589" spans="2:11" x14ac:dyDescent="0.3">
      <c r="B589" s="3"/>
      <c r="C589" s="3"/>
      <c r="D589" s="3"/>
      <c r="E589" s="3"/>
      <c r="F589" s="3"/>
      <c r="G589" s="3"/>
      <c r="H589" s="157"/>
      <c r="I589" s="3"/>
      <c r="J589" s="4"/>
      <c r="K589" s="3"/>
    </row>
    <row r="590" spans="2:11" x14ac:dyDescent="0.3">
      <c r="B590" s="3"/>
      <c r="C590" s="3"/>
      <c r="D590" s="3"/>
      <c r="E590" s="3"/>
      <c r="F590" s="3"/>
      <c r="G590" s="3"/>
      <c r="H590" s="157"/>
      <c r="I590" s="3"/>
      <c r="J590" s="4"/>
      <c r="K590" s="3"/>
    </row>
    <row r="591" spans="2:11" x14ac:dyDescent="0.3">
      <c r="B591" s="3"/>
      <c r="C591" s="3"/>
      <c r="D591" s="3"/>
      <c r="E591" s="3"/>
      <c r="F591" s="3"/>
      <c r="G591" s="3"/>
      <c r="H591" s="157"/>
      <c r="I591" s="3"/>
      <c r="J591" s="4"/>
      <c r="K591" s="3"/>
    </row>
    <row r="592" spans="2:11" x14ac:dyDescent="0.3">
      <c r="B592" s="3"/>
      <c r="C592" s="3"/>
      <c r="D592" s="3"/>
      <c r="E592" s="3"/>
      <c r="F592" s="3"/>
      <c r="G592" s="3"/>
      <c r="H592" s="157"/>
      <c r="I592" s="3"/>
      <c r="J592" s="4"/>
      <c r="K592" s="3"/>
    </row>
    <row r="593" spans="2:11" x14ac:dyDescent="0.3">
      <c r="B593" s="3"/>
      <c r="C593" s="3"/>
      <c r="D593" s="3"/>
      <c r="E593" s="3"/>
      <c r="F593" s="3"/>
      <c r="G593" s="3"/>
      <c r="H593" s="157"/>
      <c r="I593" s="3"/>
      <c r="J593" s="4"/>
      <c r="K593" s="3"/>
    </row>
    <row r="594" spans="2:11" x14ac:dyDescent="0.3">
      <c r="B594" s="3"/>
      <c r="C594" s="3"/>
      <c r="D594" s="3"/>
      <c r="E594" s="3"/>
      <c r="F594" s="3"/>
      <c r="G594" s="3"/>
      <c r="H594" s="157"/>
      <c r="I594" s="3"/>
      <c r="J594" s="4"/>
      <c r="K594" s="3"/>
    </row>
    <row r="595" spans="2:11" x14ac:dyDescent="0.3">
      <c r="B595" s="3"/>
      <c r="C595" s="3"/>
      <c r="D595" s="3"/>
      <c r="E595" s="3"/>
      <c r="F595" s="3"/>
      <c r="G595" s="3"/>
      <c r="H595" s="157"/>
      <c r="I595" s="3"/>
      <c r="J595" s="4"/>
      <c r="K595" s="3"/>
    </row>
    <row r="596" spans="2:11" x14ac:dyDescent="0.3">
      <c r="B596" s="3"/>
      <c r="C596" s="3"/>
      <c r="D596" s="3"/>
      <c r="E596" s="3"/>
      <c r="F596" s="3"/>
      <c r="G596" s="3"/>
      <c r="H596" s="157"/>
      <c r="I596" s="3"/>
      <c r="J596" s="4"/>
      <c r="K596" s="3"/>
    </row>
    <row r="597" spans="2:11" x14ac:dyDescent="0.3">
      <c r="B597" s="3"/>
      <c r="C597" s="3"/>
      <c r="D597" s="3"/>
      <c r="E597" s="3"/>
      <c r="F597" s="3"/>
      <c r="G597" s="3"/>
      <c r="H597" s="157"/>
      <c r="I597" s="3"/>
      <c r="J597" s="4"/>
      <c r="K597" s="3"/>
    </row>
    <row r="598" spans="2:11" x14ac:dyDescent="0.3">
      <c r="B598" s="3"/>
      <c r="C598" s="3"/>
      <c r="D598" s="3"/>
      <c r="E598" s="3"/>
      <c r="F598" s="3"/>
      <c r="G598" s="3"/>
      <c r="H598" s="157"/>
      <c r="I598" s="3"/>
      <c r="J598" s="4"/>
      <c r="K598" s="3"/>
    </row>
    <row r="599" spans="2:11" x14ac:dyDescent="0.3">
      <c r="B599" s="3"/>
      <c r="C599" s="3"/>
      <c r="D599" s="3"/>
      <c r="E599" s="3"/>
      <c r="F599" s="3"/>
      <c r="G599" s="3"/>
      <c r="H599" s="157"/>
      <c r="I599" s="3"/>
      <c r="J599" s="4"/>
      <c r="K599" s="3"/>
    </row>
    <row r="600" spans="2:11" x14ac:dyDescent="0.3">
      <c r="B600" s="3"/>
      <c r="C600" s="3"/>
      <c r="D600" s="3"/>
      <c r="E600" s="3"/>
      <c r="F600" s="3"/>
      <c r="G600" s="3"/>
      <c r="H600" s="157"/>
      <c r="I600" s="3"/>
      <c r="J600" s="4"/>
      <c r="K600" s="3"/>
    </row>
    <row r="601" spans="2:11" x14ac:dyDescent="0.3">
      <c r="B601" s="3"/>
      <c r="C601" s="3"/>
      <c r="D601" s="3"/>
      <c r="E601" s="3"/>
      <c r="F601" s="3"/>
      <c r="G601" s="3"/>
      <c r="H601" s="157"/>
      <c r="I601" s="3"/>
      <c r="J601" s="4"/>
      <c r="K601" s="3"/>
    </row>
    <row r="602" spans="2:11" x14ac:dyDescent="0.3">
      <c r="B602" s="3"/>
      <c r="C602" s="3"/>
      <c r="D602" s="3"/>
      <c r="E602" s="3"/>
      <c r="F602" s="3"/>
      <c r="G602" s="3"/>
      <c r="H602" s="157"/>
      <c r="I602" s="3"/>
      <c r="J602" s="4"/>
      <c r="K602" s="3"/>
    </row>
    <row r="603" spans="2:11" x14ac:dyDescent="0.3">
      <c r="B603" s="3"/>
      <c r="C603" s="3"/>
      <c r="D603" s="3"/>
      <c r="E603" s="3"/>
      <c r="F603" s="3"/>
      <c r="G603" s="3"/>
      <c r="H603" s="157"/>
      <c r="I603" s="3"/>
      <c r="J603" s="4"/>
      <c r="K603" s="3"/>
    </row>
    <row r="604" spans="2:11" x14ac:dyDescent="0.3">
      <c r="B604" s="3"/>
      <c r="C604" s="3"/>
      <c r="D604" s="3"/>
      <c r="E604" s="3"/>
      <c r="F604" s="3"/>
      <c r="G604" s="3"/>
      <c r="H604" s="157"/>
      <c r="I604" s="3"/>
      <c r="J604" s="4"/>
      <c r="K604" s="3"/>
    </row>
    <row r="605" spans="2:11" x14ac:dyDescent="0.3">
      <c r="B605" s="3"/>
      <c r="C605" s="3"/>
      <c r="D605" s="3"/>
      <c r="E605" s="3"/>
      <c r="F605" s="3"/>
      <c r="G605" s="3"/>
      <c r="H605" s="157"/>
      <c r="I605" s="3"/>
      <c r="J605" s="4"/>
      <c r="K605" s="3"/>
    </row>
    <row r="606" spans="2:11" x14ac:dyDescent="0.3">
      <c r="B606" s="3"/>
      <c r="C606" s="3"/>
      <c r="D606" s="3"/>
      <c r="E606" s="3"/>
      <c r="F606" s="3"/>
      <c r="G606" s="3"/>
      <c r="H606" s="157"/>
      <c r="I606" s="3"/>
      <c r="J606" s="4"/>
      <c r="K606" s="3"/>
    </row>
    <row r="607" spans="2:11" x14ac:dyDescent="0.3">
      <c r="B607" s="3"/>
      <c r="C607" s="3"/>
      <c r="D607" s="3"/>
      <c r="E607" s="3"/>
      <c r="F607" s="3"/>
      <c r="G607" s="3"/>
      <c r="H607" s="157"/>
      <c r="I607" s="3"/>
      <c r="J607" s="4"/>
      <c r="K607" s="3"/>
    </row>
    <row r="608" spans="2:11" x14ac:dyDescent="0.3">
      <c r="B608" s="3"/>
      <c r="C608" s="3"/>
      <c r="D608" s="3"/>
      <c r="E608" s="3"/>
      <c r="F608" s="3"/>
      <c r="G608" s="3"/>
      <c r="H608" s="157"/>
      <c r="I608" s="3"/>
      <c r="J608" s="4"/>
      <c r="K608" s="3"/>
    </row>
    <row r="609" spans="2:11" x14ac:dyDescent="0.3">
      <c r="B609" s="3"/>
      <c r="C609" s="3"/>
      <c r="D609" s="3"/>
      <c r="E609" s="3"/>
      <c r="F609" s="3"/>
      <c r="G609" s="3"/>
      <c r="H609" s="157"/>
      <c r="I609" s="3"/>
      <c r="J609" s="4"/>
      <c r="K609" s="3"/>
    </row>
    <row r="610" spans="2:11" x14ac:dyDescent="0.3">
      <c r="B610" s="3"/>
      <c r="C610" s="3"/>
      <c r="D610" s="3"/>
      <c r="E610" s="3"/>
      <c r="F610" s="3"/>
      <c r="G610" s="3"/>
      <c r="H610" s="157"/>
      <c r="I610" s="3"/>
      <c r="J610" s="4"/>
      <c r="K610" s="3"/>
    </row>
    <row r="611" spans="2:11" x14ac:dyDescent="0.3">
      <c r="B611" s="3"/>
      <c r="C611" s="3"/>
      <c r="D611" s="3"/>
      <c r="E611" s="3"/>
      <c r="F611" s="3"/>
      <c r="G611" s="3"/>
      <c r="H611" s="157"/>
      <c r="I611" s="3"/>
      <c r="J611" s="4"/>
      <c r="K611" s="3"/>
    </row>
    <row r="612" spans="2:11" x14ac:dyDescent="0.3">
      <c r="B612" s="3"/>
      <c r="C612" s="3"/>
      <c r="D612" s="3"/>
      <c r="E612" s="3"/>
      <c r="F612" s="3"/>
      <c r="G612" s="3"/>
      <c r="H612" s="157"/>
      <c r="I612" s="3"/>
      <c r="J612" s="4"/>
      <c r="K612" s="3"/>
    </row>
    <row r="613" spans="2:11" x14ac:dyDescent="0.3">
      <c r="B613" s="3"/>
      <c r="C613" s="3"/>
      <c r="D613" s="3"/>
      <c r="E613" s="3"/>
      <c r="F613" s="3"/>
      <c r="G613" s="3"/>
      <c r="H613" s="157"/>
      <c r="I613" s="3"/>
      <c r="J613" s="4"/>
      <c r="K613" s="3"/>
    </row>
    <row r="614" spans="2:11" x14ac:dyDescent="0.3">
      <c r="B614" s="3"/>
      <c r="C614" s="3"/>
      <c r="D614" s="3"/>
      <c r="E614" s="3"/>
      <c r="F614" s="3"/>
      <c r="G614" s="3"/>
      <c r="H614" s="157"/>
      <c r="I614" s="3"/>
      <c r="J614" s="4"/>
      <c r="K614" s="3"/>
    </row>
    <row r="615" spans="2:11" x14ac:dyDescent="0.3">
      <c r="B615" s="3"/>
      <c r="C615" s="3"/>
      <c r="D615" s="3"/>
      <c r="E615" s="3"/>
      <c r="F615" s="3"/>
      <c r="G615" s="3"/>
      <c r="H615" s="157"/>
      <c r="I615" s="3"/>
      <c r="J615" s="4"/>
      <c r="K615" s="3"/>
    </row>
    <row r="616" spans="2:11" x14ac:dyDescent="0.3">
      <c r="B616" s="3"/>
      <c r="C616" s="3"/>
      <c r="D616" s="3"/>
      <c r="E616" s="3"/>
      <c r="F616" s="3"/>
      <c r="G616" s="3"/>
      <c r="H616" s="157"/>
      <c r="I616" s="3"/>
      <c r="J616" s="4"/>
      <c r="K616" s="3"/>
    </row>
    <row r="617" spans="2:11" x14ac:dyDescent="0.3">
      <c r="B617" s="3"/>
      <c r="C617" s="3"/>
      <c r="D617" s="3"/>
      <c r="E617" s="3"/>
      <c r="F617" s="3"/>
      <c r="G617" s="3"/>
      <c r="H617" s="157"/>
      <c r="I617" s="3"/>
      <c r="J617" s="4"/>
      <c r="K617" s="3"/>
    </row>
    <row r="618" spans="2:11" x14ac:dyDescent="0.3">
      <c r="B618" s="3"/>
      <c r="C618" s="3"/>
      <c r="D618" s="3"/>
      <c r="E618" s="3"/>
      <c r="F618" s="3"/>
      <c r="G618" s="3"/>
      <c r="H618" s="157"/>
      <c r="I618" s="3"/>
      <c r="J618" s="4"/>
      <c r="K618" s="3"/>
    </row>
    <row r="619" spans="2:11" x14ac:dyDescent="0.3">
      <c r="B619" s="3"/>
      <c r="C619" s="3"/>
      <c r="D619" s="3"/>
      <c r="E619" s="3"/>
      <c r="F619" s="3"/>
      <c r="G619" s="3"/>
      <c r="H619" s="157"/>
      <c r="I619" s="3"/>
      <c r="J619" s="4"/>
      <c r="K619" s="3"/>
    </row>
    <row r="620" spans="2:11" x14ac:dyDescent="0.3">
      <c r="B620" s="3"/>
      <c r="C620" s="3"/>
      <c r="D620" s="3"/>
      <c r="E620" s="3"/>
      <c r="F620" s="3"/>
      <c r="G620" s="3"/>
      <c r="H620" s="157"/>
      <c r="I620" s="3"/>
      <c r="J620" s="4"/>
      <c r="K620" s="3"/>
    </row>
    <row r="621" spans="2:11" x14ac:dyDescent="0.3">
      <c r="B621" s="3"/>
      <c r="C621" s="3"/>
      <c r="D621" s="3"/>
      <c r="E621" s="3"/>
      <c r="F621" s="3"/>
      <c r="G621" s="3"/>
      <c r="H621" s="157"/>
      <c r="I621" s="3"/>
      <c r="J621" s="4"/>
      <c r="K621" s="3"/>
    </row>
    <row r="622" spans="2:11" x14ac:dyDescent="0.3">
      <c r="B622" s="3"/>
      <c r="C622" s="3"/>
      <c r="D622" s="3"/>
      <c r="E622" s="3"/>
      <c r="F622" s="3"/>
      <c r="G622" s="3"/>
      <c r="H622" s="157"/>
      <c r="I622" s="3"/>
      <c r="J622" s="4"/>
      <c r="K622" s="3"/>
    </row>
    <row r="623" spans="2:11" x14ac:dyDescent="0.3">
      <c r="B623" s="3"/>
      <c r="C623" s="3"/>
      <c r="D623" s="3"/>
      <c r="E623" s="3"/>
      <c r="F623" s="3"/>
      <c r="G623" s="3"/>
      <c r="H623" s="157"/>
      <c r="I623" s="3"/>
      <c r="J623" s="4"/>
      <c r="K623" s="3"/>
    </row>
    <row r="624" spans="2:11" x14ac:dyDescent="0.3">
      <c r="B624" s="3"/>
      <c r="C624" s="3"/>
      <c r="D624" s="3"/>
      <c r="E624" s="3"/>
      <c r="F624" s="3"/>
      <c r="G624" s="3"/>
      <c r="H624" s="157"/>
      <c r="I624" s="3"/>
      <c r="J624" s="4"/>
      <c r="K624" s="3"/>
    </row>
    <row r="625" spans="2:11" x14ac:dyDescent="0.3">
      <c r="B625" s="3"/>
      <c r="C625" s="3"/>
      <c r="D625" s="3"/>
      <c r="E625" s="3"/>
      <c r="F625" s="3"/>
      <c r="G625" s="3"/>
      <c r="H625" s="157"/>
      <c r="I625" s="3"/>
      <c r="J625" s="4"/>
      <c r="K625" s="3"/>
    </row>
    <row r="626" spans="2:11" x14ac:dyDescent="0.3">
      <c r="B626" s="3"/>
      <c r="C626" s="3"/>
      <c r="D626" s="3"/>
      <c r="E626" s="3"/>
      <c r="F626" s="3"/>
      <c r="G626" s="3"/>
      <c r="H626" s="157"/>
      <c r="I626" s="3"/>
      <c r="J626" s="4"/>
      <c r="K626" s="3"/>
    </row>
    <row r="627" spans="2:11" x14ac:dyDescent="0.3">
      <c r="B627" s="3"/>
      <c r="C627" s="3"/>
      <c r="D627" s="3"/>
      <c r="E627" s="3"/>
      <c r="F627" s="3"/>
      <c r="G627" s="3"/>
      <c r="H627" s="157"/>
      <c r="I627" s="3"/>
      <c r="J627" s="4"/>
      <c r="K627" s="3"/>
    </row>
    <row r="628" spans="2:11" x14ac:dyDescent="0.3">
      <c r="B628" s="3"/>
      <c r="C628" s="3"/>
      <c r="D628" s="3"/>
      <c r="E628" s="3"/>
      <c r="F628" s="3"/>
      <c r="G628" s="3"/>
      <c r="H628" s="157"/>
      <c r="I628" s="3"/>
      <c r="J628" s="4"/>
      <c r="K628" s="3"/>
    </row>
    <row r="629" spans="2:11" x14ac:dyDescent="0.3">
      <c r="B629" s="3"/>
      <c r="C629" s="3"/>
      <c r="D629" s="3"/>
      <c r="E629" s="3"/>
      <c r="F629" s="3"/>
      <c r="G629" s="3"/>
      <c r="H629" s="157"/>
      <c r="I629" s="3"/>
      <c r="J629" s="4"/>
      <c r="K629" s="3"/>
    </row>
    <row r="630" spans="2:11" x14ac:dyDescent="0.3">
      <c r="B630" s="3"/>
      <c r="C630" s="3"/>
      <c r="D630" s="3"/>
      <c r="E630" s="3"/>
      <c r="F630" s="3"/>
      <c r="G630" s="3"/>
      <c r="H630" s="157"/>
      <c r="I630" s="3"/>
      <c r="J630" s="4"/>
      <c r="K630" s="3"/>
    </row>
    <row r="631" spans="2:11" x14ac:dyDescent="0.3">
      <c r="B631" s="3"/>
      <c r="C631" s="3"/>
      <c r="D631" s="3"/>
      <c r="E631" s="3"/>
      <c r="F631" s="3"/>
      <c r="G631" s="3"/>
      <c r="H631" s="157"/>
      <c r="I631" s="3"/>
      <c r="J631" s="4"/>
      <c r="K631" s="3"/>
    </row>
    <row r="632" spans="2:11" x14ac:dyDescent="0.3">
      <c r="B632" s="3"/>
      <c r="C632" s="3"/>
      <c r="D632" s="3"/>
      <c r="E632" s="3"/>
      <c r="F632" s="3"/>
      <c r="G632" s="3"/>
      <c r="H632" s="157"/>
      <c r="I632" s="3"/>
      <c r="J632" s="4"/>
      <c r="K632" s="3"/>
    </row>
    <row r="633" spans="2:11" x14ac:dyDescent="0.3">
      <c r="B633" s="3"/>
      <c r="C633" s="3"/>
      <c r="D633" s="3"/>
      <c r="E633" s="3"/>
      <c r="F633" s="3"/>
      <c r="G633" s="3"/>
      <c r="H633" s="157"/>
      <c r="I633" s="3"/>
      <c r="J633" s="4"/>
      <c r="K633" s="3"/>
    </row>
    <row r="634" spans="2:11" x14ac:dyDescent="0.3">
      <c r="B634" s="3"/>
      <c r="C634" s="3"/>
      <c r="D634" s="3"/>
      <c r="E634" s="3"/>
      <c r="F634" s="3"/>
      <c r="G634" s="3"/>
      <c r="H634" s="157"/>
      <c r="I634" s="3"/>
      <c r="J634" s="4"/>
      <c r="K634" s="3"/>
    </row>
    <row r="635" spans="2:11" x14ac:dyDescent="0.3">
      <c r="B635" s="3"/>
      <c r="C635" s="3"/>
      <c r="D635" s="3"/>
      <c r="E635" s="3"/>
      <c r="F635" s="3"/>
      <c r="G635" s="3"/>
      <c r="H635" s="157"/>
      <c r="I635" s="3"/>
      <c r="J635" s="4"/>
      <c r="K635" s="3"/>
    </row>
    <row r="636" spans="2:11" x14ac:dyDescent="0.3">
      <c r="B636" s="3"/>
      <c r="C636" s="3"/>
      <c r="D636" s="3"/>
      <c r="E636" s="3"/>
      <c r="F636" s="3"/>
      <c r="G636" s="3"/>
      <c r="H636" s="157"/>
      <c r="I636" s="3"/>
      <c r="J636" s="4"/>
      <c r="K636" s="3"/>
    </row>
    <row r="637" spans="2:11" x14ac:dyDescent="0.3">
      <c r="B637" s="3"/>
      <c r="C637" s="3"/>
      <c r="D637" s="3"/>
      <c r="E637" s="3"/>
      <c r="F637" s="3"/>
      <c r="G637" s="3"/>
      <c r="H637" s="157"/>
      <c r="I637" s="3"/>
      <c r="J637" s="4"/>
      <c r="K637" s="3"/>
    </row>
    <row r="638" spans="2:11" x14ac:dyDescent="0.3">
      <c r="B638" s="3"/>
      <c r="C638" s="3"/>
      <c r="D638" s="3"/>
      <c r="E638" s="3"/>
      <c r="F638" s="3"/>
      <c r="G638" s="3"/>
      <c r="H638" s="157"/>
      <c r="I638" s="3"/>
      <c r="J638" s="4"/>
      <c r="K638" s="3"/>
    </row>
    <row r="639" spans="2:11" x14ac:dyDescent="0.3">
      <c r="B639" s="3"/>
      <c r="C639" s="3"/>
      <c r="D639" s="3"/>
      <c r="E639" s="3"/>
      <c r="F639" s="3"/>
      <c r="G639" s="3"/>
      <c r="H639" s="157"/>
      <c r="I639" s="3"/>
      <c r="J639" s="4"/>
      <c r="K639" s="3"/>
    </row>
    <row r="640" spans="2:11" x14ac:dyDescent="0.3">
      <c r="B640" s="3"/>
      <c r="C640" s="3"/>
      <c r="D640" s="3"/>
      <c r="E640" s="3"/>
      <c r="F640" s="3"/>
      <c r="G640" s="3"/>
      <c r="H640" s="157"/>
      <c r="I640" s="3"/>
      <c r="J640" s="4"/>
      <c r="K640" s="3"/>
    </row>
    <row r="641" spans="2:11" x14ac:dyDescent="0.3">
      <c r="B641" s="3"/>
      <c r="C641" s="3"/>
      <c r="D641" s="3"/>
      <c r="E641" s="3"/>
      <c r="F641" s="3"/>
      <c r="G641" s="3"/>
      <c r="H641" s="157"/>
      <c r="I641" s="3"/>
      <c r="J641" s="4"/>
      <c r="K641" s="3"/>
    </row>
    <row r="642" spans="2:11" x14ac:dyDescent="0.3">
      <c r="B642" s="3"/>
      <c r="C642" s="3"/>
      <c r="D642" s="3"/>
      <c r="E642" s="3"/>
      <c r="F642" s="3"/>
      <c r="G642" s="3"/>
      <c r="H642" s="157"/>
      <c r="I642" s="3"/>
      <c r="J642" s="4"/>
      <c r="K642" s="3"/>
    </row>
    <row r="643" spans="2:11" x14ac:dyDescent="0.3">
      <c r="B643" s="3"/>
      <c r="C643" s="3"/>
      <c r="D643" s="3"/>
      <c r="E643" s="3"/>
      <c r="F643" s="3"/>
      <c r="G643" s="3"/>
      <c r="H643" s="157"/>
      <c r="I643" s="3"/>
      <c r="J643" s="4"/>
      <c r="K643" s="3"/>
    </row>
    <row r="644" spans="2:11" x14ac:dyDescent="0.3">
      <c r="B644" s="3"/>
      <c r="C644" s="3"/>
      <c r="D644" s="3"/>
      <c r="E644" s="3"/>
      <c r="F644" s="3"/>
      <c r="G644" s="3"/>
      <c r="H644" s="157"/>
      <c r="I644" s="3"/>
      <c r="J644" s="4"/>
      <c r="K644" s="3"/>
    </row>
    <row r="645" spans="2:11" x14ac:dyDescent="0.3">
      <c r="B645" s="3"/>
      <c r="C645" s="3"/>
      <c r="D645" s="3"/>
      <c r="E645" s="3"/>
      <c r="F645" s="3"/>
      <c r="G645" s="3"/>
      <c r="H645" s="157"/>
      <c r="I645" s="3"/>
      <c r="J645" s="4"/>
      <c r="K645" s="3"/>
    </row>
    <row r="646" spans="2:11" x14ac:dyDescent="0.3">
      <c r="B646" s="3"/>
      <c r="C646" s="3"/>
      <c r="D646" s="3"/>
      <c r="E646" s="3"/>
      <c r="F646" s="3"/>
      <c r="G646" s="3"/>
      <c r="H646" s="157"/>
      <c r="I646" s="3"/>
      <c r="J646" s="4"/>
      <c r="K646" s="3"/>
    </row>
    <row r="647" spans="2:11" x14ac:dyDescent="0.3">
      <c r="B647" s="3"/>
      <c r="C647" s="3"/>
      <c r="D647" s="3"/>
      <c r="E647" s="3"/>
      <c r="F647" s="3"/>
      <c r="G647" s="3"/>
      <c r="H647" s="157"/>
      <c r="I647" s="3"/>
      <c r="J647" s="4"/>
      <c r="K647" s="3"/>
    </row>
    <row r="648" spans="2:11" x14ac:dyDescent="0.3">
      <c r="B648" s="3"/>
      <c r="C648" s="3"/>
      <c r="D648" s="3"/>
      <c r="E648" s="3"/>
      <c r="F648" s="3"/>
      <c r="G648" s="3"/>
      <c r="H648" s="157"/>
      <c r="I648" s="3"/>
      <c r="J648" s="4"/>
      <c r="K648" s="3"/>
    </row>
    <row r="649" spans="2:11" x14ac:dyDescent="0.3">
      <c r="B649" s="3"/>
      <c r="C649" s="3"/>
      <c r="D649" s="3"/>
      <c r="E649" s="3"/>
      <c r="F649" s="3"/>
      <c r="G649" s="3"/>
      <c r="H649" s="157"/>
      <c r="I649" s="3"/>
      <c r="J649" s="4"/>
      <c r="K649" s="3"/>
    </row>
    <row r="650" spans="2:11" x14ac:dyDescent="0.3">
      <c r="B650" s="3"/>
      <c r="C650" s="3"/>
      <c r="D650" s="3"/>
      <c r="E650" s="3"/>
      <c r="F650" s="3"/>
      <c r="G650" s="3"/>
      <c r="H650" s="157"/>
      <c r="I650" s="3"/>
      <c r="J650" s="4"/>
      <c r="K650" s="3"/>
    </row>
    <row r="651" spans="2:11" x14ac:dyDescent="0.3">
      <c r="B651" s="3"/>
      <c r="C651" s="3"/>
      <c r="D651" s="3"/>
      <c r="E651" s="3"/>
      <c r="F651" s="3"/>
      <c r="G651" s="3"/>
      <c r="H651" s="157"/>
      <c r="I651" s="3"/>
      <c r="J651" s="4"/>
      <c r="K651" s="3"/>
    </row>
    <row r="652" spans="2:11" x14ac:dyDescent="0.3">
      <c r="B652" s="3"/>
      <c r="C652" s="3"/>
      <c r="D652" s="3"/>
      <c r="E652" s="3"/>
      <c r="F652" s="3"/>
      <c r="G652" s="3"/>
      <c r="H652" s="157"/>
      <c r="I652" s="3"/>
      <c r="J652" s="4"/>
      <c r="K652" s="3"/>
    </row>
    <row r="653" spans="2:11" x14ac:dyDescent="0.3">
      <c r="B653" s="3"/>
      <c r="C653" s="3"/>
      <c r="D653" s="3"/>
      <c r="E653" s="3"/>
      <c r="F653" s="3"/>
      <c r="G653" s="3"/>
      <c r="H653" s="157"/>
      <c r="I653" s="3"/>
      <c r="J653" s="4"/>
      <c r="K653" s="3"/>
    </row>
    <row r="654" spans="2:11" x14ac:dyDescent="0.3">
      <c r="B654" s="3"/>
      <c r="C654" s="3"/>
      <c r="D654" s="3"/>
      <c r="E654" s="3"/>
      <c r="F654" s="3"/>
      <c r="G654" s="3"/>
      <c r="H654" s="157"/>
      <c r="I654" s="3"/>
      <c r="J654" s="4"/>
      <c r="K654" s="3"/>
    </row>
    <row r="655" spans="2:11" x14ac:dyDescent="0.3">
      <c r="B655" s="3"/>
      <c r="C655" s="3"/>
      <c r="D655" s="3"/>
      <c r="E655" s="3"/>
      <c r="F655" s="3"/>
      <c r="G655" s="3"/>
      <c r="H655" s="157"/>
      <c r="I655" s="3"/>
      <c r="J655" s="4"/>
      <c r="K655" s="3"/>
    </row>
    <row r="656" spans="2:11" x14ac:dyDescent="0.3">
      <c r="B656" s="3"/>
      <c r="C656" s="3"/>
      <c r="D656" s="3"/>
      <c r="E656" s="3"/>
      <c r="F656" s="3"/>
      <c r="G656" s="3"/>
      <c r="H656" s="157"/>
      <c r="I656" s="3"/>
      <c r="J656" s="4"/>
      <c r="K656" s="3"/>
    </row>
    <row r="657" spans="2:11" x14ac:dyDescent="0.3">
      <c r="B657" s="3"/>
      <c r="C657" s="3"/>
      <c r="D657" s="3"/>
      <c r="E657" s="3"/>
      <c r="F657" s="3"/>
      <c r="G657" s="3"/>
      <c r="H657" s="157"/>
      <c r="I657" s="3"/>
      <c r="J657" s="4"/>
      <c r="K657" s="3"/>
    </row>
    <row r="658" spans="2:11" x14ac:dyDescent="0.3">
      <c r="B658" s="3"/>
      <c r="C658" s="3"/>
      <c r="D658" s="3"/>
      <c r="E658" s="3"/>
      <c r="F658" s="3"/>
      <c r="G658" s="3"/>
      <c r="H658" s="157"/>
      <c r="I658" s="3"/>
      <c r="J658" s="4"/>
      <c r="K658" s="3"/>
    </row>
    <row r="659" spans="2:11" x14ac:dyDescent="0.3">
      <c r="B659" s="3"/>
      <c r="C659" s="3"/>
      <c r="D659" s="3"/>
      <c r="E659" s="3"/>
      <c r="F659" s="3"/>
      <c r="G659" s="3"/>
      <c r="H659" s="157"/>
      <c r="I659" s="3"/>
      <c r="J659" s="4"/>
      <c r="K659" s="3"/>
    </row>
    <row r="660" spans="2:11" x14ac:dyDescent="0.3">
      <c r="B660" s="3"/>
      <c r="C660" s="3"/>
      <c r="D660" s="3"/>
      <c r="E660" s="3"/>
      <c r="F660" s="3"/>
      <c r="G660" s="3"/>
      <c r="H660" s="157"/>
      <c r="I660" s="3"/>
      <c r="J660" s="4"/>
      <c r="K660" s="3"/>
    </row>
    <row r="661" spans="2:11" x14ac:dyDescent="0.3">
      <c r="B661" s="3"/>
      <c r="C661" s="3"/>
      <c r="D661" s="3"/>
      <c r="E661" s="3"/>
      <c r="F661" s="3"/>
      <c r="G661" s="3"/>
      <c r="H661" s="157"/>
      <c r="I661" s="3"/>
      <c r="J661" s="4"/>
      <c r="K661" s="3"/>
    </row>
    <row r="662" spans="2:11" x14ac:dyDescent="0.3">
      <c r="B662" s="3"/>
      <c r="C662" s="3"/>
      <c r="D662" s="3"/>
      <c r="E662" s="3"/>
      <c r="F662" s="3"/>
      <c r="G662" s="3"/>
      <c r="H662" s="157"/>
      <c r="I662" s="3"/>
      <c r="J662" s="4"/>
      <c r="K662" s="3"/>
    </row>
    <row r="663" spans="2:11" x14ac:dyDescent="0.3">
      <c r="B663" s="3"/>
      <c r="C663" s="3"/>
      <c r="D663" s="3"/>
      <c r="E663" s="3"/>
      <c r="F663" s="3"/>
      <c r="G663" s="3"/>
      <c r="H663" s="157"/>
      <c r="I663" s="3"/>
      <c r="J663" s="4"/>
      <c r="K663" s="3"/>
    </row>
    <row r="664" spans="2:11" x14ac:dyDescent="0.3">
      <c r="B664" s="3"/>
      <c r="C664" s="3"/>
      <c r="D664" s="3"/>
      <c r="E664" s="3"/>
      <c r="F664" s="3"/>
      <c r="G664" s="3"/>
      <c r="H664" s="157"/>
      <c r="I664" s="3"/>
      <c r="J664" s="4"/>
      <c r="K664" s="3"/>
    </row>
    <row r="665" spans="2:11" x14ac:dyDescent="0.3">
      <c r="B665" s="3"/>
      <c r="C665" s="3"/>
      <c r="D665" s="3"/>
      <c r="E665" s="3"/>
      <c r="F665" s="3"/>
      <c r="G665" s="3"/>
      <c r="H665" s="157"/>
      <c r="I665" s="3"/>
      <c r="J665" s="4"/>
      <c r="K665" s="3"/>
    </row>
    <row r="666" spans="2:11" x14ac:dyDescent="0.3">
      <c r="B666" s="3"/>
      <c r="C666" s="3"/>
      <c r="D666" s="3"/>
      <c r="E666" s="3"/>
      <c r="F666" s="3"/>
      <c r="G666" s="3"/>
      <c r="H666" s="157"/>
      <c r="I666" s="3"/>
      <c r="J666" s="4"/>
      <c r="K666" s="3"/>
    </row>
    <row r="667" spans="2:11" x14ac:dyDescent="0.3">
      <c r="B667" s="3"/>
      <c r="C667" s="3"/>
      <c r="D667" s="3"/>
      <c r="E667" s="3"/>
      <c r="F667" s="3"/>
      <c r="G667" s="3"/>
      <c r="H667" s="157"/>
      <c r="I667" s="3"/>
      <c r="J667" s="4"/>
      <c r="K667" s="3"/>
    </row>
    <row r="668" spans="2:11" x14ac:dyDescent="0.3">
      <c r="B668" s="3"/>
      <c r="C668" s="3"/>
      <c r="D668" s="3"/>
      <c r="E668" s="3"/>
      <c r="F668" s="3"/>
      <c r="G668" s="3"/>
      <c r="H668" s="157"/>
      <c r="I668" s="3"/>
      <c r="J668" s="4"/>
      <c r="K668" s="3"/>
    </row>
    <row r="669" spans="2:11" x14ac:dyDescent="0.3">
      <c r="B669" s="3"/>
      <c r="C669" s="3"/>
      <c r="D669" s="3"/>
      <c r="E669" s="3"/>
      <c r="F669" s="3"/>
      <c r="G669" s="3"/>
      <c r="H669" s="157"/>
      <c r="I669" s="3"/>
      <c r="J669" s="4"/>
      <c r="K669" s="3"/>
    </row>
    <row r="670" spans="2:11" x14ac:dyDescent="0.3">
      <c r="B670" s="3"/>
      <c r="C670" s="3"/>
      <c r="D670" s="3"/>
      <c r="E670" s="3"/>
      <c r="F670" s="3"/>
      <c r="G670" s="3"/>
      <c r="H670" s="157"/>
      <c r="I670" s="3"/>
      <c r="J670" s="4"/>
      <c r="K670" s="3"/>
    </row>
    <row r="671" spans="2:11" x14ac:dyDescent="0.3">
      <c r="B671" s="3"/>
      <c r="C671" s="3"/>
      <c r="D671" s="3"/>
      <c r="E671" s="3"/>
      <c r="F671" s="3"/>
      <c r="G671" s="3"/>
      <c r="H671" s="157"/>
      <c r="I671" s="3"/>
      <c r="J671" s="4"/>
      <c r="K671" s="3"/>
    </row>
    <row r="672" spans="2:11" x14ac:dyDescent="0.3">
      <c r="B672" s="3"/>
      <c r="C672" s="3"/>
      <c r="D672" s="3"/>
      <c r="E672" s="3"/>
      <c r="F672" s="3"/>
      <c r="G672" s="3"/>
      <c r="H672" s="157"/>
      <c r="I672" s="3"/>
      <c r="J672" s="4"/>
      <c r="K672" s="3"/>
    </row>
    <row r="673" spans="2:11" x14ac:dyDescent="0.3">
      <c r="B673" s="3"/>
      <c r="C673" s="3"/>
      <c r="D673" s="3"/>
      <c r="E673" s="3"/>
      <c r="F673" s="3"/>
      <c r="G673" s="3"/>
      <c r="H673" s="157"/>
      <c r="I673" s="3"/>
      <c r="J673" s="4"/>
      <c r="K673" s="3"/>
    </row>
    <row r="674" spans="2:11" x14ac:dyDescent="0.3">
      <c r="B674" s="3"/>
      <c r="C674" s="3"/>
      <c r="D674" s="3"/>
      <c r="E674" s="3"/>
      <c r="F674" s="3"/>
      <c r="G674" s="3"/>
      <c r="H674" s="157"/>
      <c r="I674" s="3"/>
      <c r="J674" s="4"/>
      <c r="K674" s="3"/>
    </row>
    <row r="675" spans="2:11" x14ac:dyDescent="0.3">
      <c r="B675" s="3"/>
      <c r="C675" s="3"/>
      <c r="D675" s="3"/>
      <c r="E675" s="3"/>
      <c r="F675" s="3"/>
      <c r="G675" s="3"/>
      <c r="H675" s="157"/>
      <c r="I675" s="3"/>
      <c r="J675" s="4"/>
      <c r="K675" s="3"/>
    </row>
    <row r="676" spans="2:11" x14ac:dyDescent="0.3">
      <c r="B676" s="3"/>
      <c r="C676" s="3"/>
      <c r="D676" s="3"/>
      <c r="E676" s="3"/>
      <c r="F676" s="3"/>
      <c r="G676" s="3"/>
      <c r="H676" s="157"/>
      <c r="I676" s="3"/>
      <c r="J676" s="4"/>
      <c r="K676" s="3"/>
    </row>
    <row r="677" spans="2:11" x14ac:dyDescent="0.3">
      <c r="B677" s="3"/>
      <c r="C677" s="3"/>
      <c r="D677" s="3"/>
      <c r="E677" s="3"/>
      <c r="F677" s="3"/>
      <c r="G677" s="3"/>
      <c r="H677" s="157"/>
      <c r="I677" s="3"/>
      <c r="J677" s="4"/>
      <c r="K677" s="3"/>
    </row>
    <row r="678" spans="2:11" x14ac:dyDescent="0.3">
      <c r="B678" s="3"/>
      <c r="C678" s="3"/>
      <c r="D678" s="3"/>
      <c r="E678" s="3"/>
      <c r="F678" s="3"/>
      <c r="G678" s="3"/>
      <c r="H678" s="157"/>
      <c r="I678" s="3"/>
      <c r="J678" s="4"/>
      <c r="K678" s="3"/>
    </row>
    <row r="679" spans="2:11" x14ac:dyDescent="0.3">
      <c r="B679" s="3"/>
      <c r="C679" s="3"/>
      <c r="D679" s="3"/>
      <c r="E679" s="3"/>
      <c r="F679" s="3"/>
      <c r="G679" s="3"/>
      <c r="H679" s="157"/>
      <c r="I679" s="3"/>
      <c r="J679" s="4"/>
      <c r="K679" s="3"/>
    </row>
    <row r="680" spans="2:11" x14ac:dyDescent="0.3">
      <c r="B680" s="3"/>
      <c r="C680" s="3"/>
      <c r="D680" s="3"/>
      <c r="E680" s="3"/>
      <c r="F680" s="3"/>
      <c r="G680" s="3"/>
      <c r="H680" s="157"/>
      <c r="I680" s="3"/>
      <c r="J680" s="4"/>
      <c r="K680" s="3"/>
    </row>
    <row r="681" spans="2:11" x14ac:dyDescent="0.3">
      <c r="B681" s="3"/>
      <c r="C681" s="3"/>
      <c r="D681" s="3"/>
      <c r="E681" s="3"/>
      <c r="F681" s="3"/>
      <c r="G681" s="3"/>
      <c r="H681" s="157"/>
      <c r="I681" s="3"/>
      <c r="J681" s="4"/>
      <c r="K681" s="3"/>
    </row>
    <row r="682" spans="2:11" x14ac:dyDescent="0.3">
      <c r="B682" s="3"/>
      <c r="C682" s="3"/>
      <c r="D682" s="3"/>
      <c r="E682" s="3"/>
      <c r="F682" s="3"/>
      <c r="G682" s="3"/>
      <c r="H682" s="157"/>
      <c r="I682" s="3"/>
      <c r="J682" s="4"/>
      <c r="K682" s="3"/>
    </row>
    <row r="683" spans="2:11" x14ac:dyDescent="0.3">
      <c r="B683" s="3"/>
      <c r="C683" s="3"/>
      <c r="D683" s="3"/>
      <c r="E683" s="3"/>
      <c r="F683" s="3"/>
      <c r="G683" s="3"/>
      <c r="H683" s="157"/>
      <c r="I683" s="3"/>
      <c r="J683" s="4"/>
      <c r="K683" s="3"/>
    </row>
    <row r="684" spans="2:11" x14ac:dyDescent="0.3">
      <c r="B684" s="3"/>
      <c r="C684" s="3"/>
      <c r="D684" s="3"/>
      <c r="E684" s="3"/>
      <c r="F684" s="3"/>
      <c r="G684" s="3"/>
      <c r="H684" s="157"/>
      <c r="I684" s="3"/>
      <c r="J684" s="4"/>
      <c r="K684" s="3"/>
    </row>
    <row r="685" spans="2:11" x14ac:dyDescent="0.3">
      <c r="B685" s="3"/>
      <c r="C685" s="3"/>
      <c r="D685" s="3"/>
      <c r="E685" s="3"/>
      <c r="F685" s="3"/>
      <c r="G685" s="3"/>
      <c r="H685" s="157"/>
      <c r="I685" s="3"/>
      <c r="J685" s="4"/>
      <c r="K685" s="3"/>
    </row>
    <row r="686" spans="2:11" x14ac:dyDescent="0.3">
      <c r="B686" s="3"/>
      <c r="C686" s="3"/>
      <c r="D686" s="3"/>
      <c r="E686" s="3"/>
      <c r="F686" s="3"/>
      <c r="G686" s="3"/>
      <c r="H686" s="157"/>
      <c r="I686" s="3"/>
      <c r="J686" s="4"/>
      <c r="K686" s="3"/>
    </row>
    <row r="687" spans="2:11" x14ac:dyDescent="0.3">
      <c r="B687" s="3"/>
      <c r="C687" s="3"/>
      <c r="D687" s="3"/>
      <c r="E687" s="3"/>
      <c r="F687" s="3"/>
      <c r="G687" s="3"/>
      <c r="H687" s="157"/>
      <c r="I687" s="3"/>
      <c r="J687" s="4"/>
      <c r="K687" s="3"/>
    </row>
    <row r="688" spans="2:11" x14ac:dyDescent="0.3">
      <c r="B688" s="3"/>
      <c r="C688" s="3"/>
      <c r="D688" s="3"/>
      <c r="E688" s="3"/>
      <c r="F688" s="3"/>
      <c r="G688" s="3"/>
      <c r="H688" s="157"/>
      <c r="I688" s="3"/>
      <c r="J688" s="4"/>
      <c r="K688" s="3"/>
    </row>
    <row r="689" spans="2:11" x14ac:dyDescent="0.3">
      <c r="B689" s="3"/>
      <c r="C689" s="3"/>
      <c r="D689" s="3"/>
      <c r="E689" s="3"/>
      <c r="F689" s="3"/>
      <c r="G689" s="3"/>
      <c r="H689" s="157"/>
      <c r="I689" s="3"/>
      <c r="J689" s="4"/>
      <c r="K689" s="3"/>
    </row>
    <row r="690" spans="2:11" x14ac:dyDescent="0.3">
      <c r="B690" s="3"/>
      <c r="C690" s="3"/>
      <c r="D690" s="3"/>
      <c r="E690" s="3"/>
      <c r="F690" s="3"/>
      <c r="G690" s="3"/>
      <c r="H690" s="157"/>
      <c r="I690" s="3"/>
      <c r="J690" s="4"/>
      <c r="K690" s="3"/>
    </row>
    <row r="691" spans="2:11" x14ac:dyDescent="0.3">
      <c r="B691" s="3"/>
      <c r="C691" s="3"/>
      <c r="D691" s="3"/>
      <c r="E691" s="3"/>
      <c r="F691" s="3"/>
      <c r="G691" s="3"/>
      <c r="H691" s="157"/>
      <c r="I691" s="3"/>
      <c r="J691" s="4"/>
      <c r="K691" s="3"/>
    </row>
    <row r="692" spans="2:11" x14ac:dyDescent="0.3">
      <c r="B692" s="3"/>
      <c r="C692" s="3"/>
      <c r="D692" s="3"/>
      <c r="E692" s="3"/>
      <c r="F692" s="3"/>
      <c r="G692" s="3"/>
      <c r="H692" s="157"/>
      <c r="I692" s="3"/>
      <c r="J692" s="4"/>
      <c r="K692" s="3"/>
    </row>
    <row r="693" spans="2:11" x14ac:dyDescent="0.3">
      <c r="B693" s="3"/>
      <c r="C693" s="3"/>
      <c r="D693" s="3"/>
      <c r="E693" s="3"/>
      <c r="F693" s="3"/>
      <c r="G693" s="3"/>
      <c r="H693" s="157"/>
      <c r="I693" s="3"/>
      <c r="J693" s="4"/>
      <c r="K693" s="3"/>
    </row>
    <row r="694" spans="2:11" x14ac:dyDescent="0.3">
      <c r="B694" s="3"/>
      <c r="C694" s="3"/>
      <c r="D694" s="3"/>
      <c r="E694" s="3"/>
      <c r="F694" s="3"/>
      <c r="G694" s="3"/>
      <c r="H694" s="157"/>
      <c r="I694" s="3"/>
      <c r="J694" s="4"/>
      <c r="K694" s="3"/>
    </row>
    <row r="695" spans="2:11" x14ac:dyDescent="0.3">
      <c r="B695" s="3"/>
      <c r="C695" s="3"/>
      <c r="D695" s="3"/>
      <c r="E695" s="3"/>
      <c r="F695" s="3"/>
      <c r="G695" s="3"/>
      <c r="H695" s="157"/>
      <c r="I695" s="3"/>
      <c r="J695" s="4"/>
      <c r="K695" s="3"/>
    </row>
    <row r="696" spans="2:11" x14ac:dyDescent="0.3">
      <c r="B696" s="3"/>
      <c r="C696" s="3"/>
      <c r="D696" s="3"/>
      <c r="E696" s="3"/>
      <c r="F696" s="3"/>
      <c r="G696" s="3"/>
      <c r="H696" s="157"/>
      <c r="I696" s="3"/>
      <c r="J696" s="4"/>
      <c r="K696" s="3"/>
    </row>
    <row r="697" spans="2:11" x14ac:dyDescent="0.3">
      <c r="B697" s="3"/>
      <c r="C697" s="3"/>
      <c r="D697" s="3"/>
      <c r="E697" s="3"/>
      <c r="F697" s="3"/>
      <c r="G697" s="3"/>
      <c r="H697" s="157"/>
      <c r="I697" s="3"/>
      <c r="J697" s="4"/>
      <c r="K697" s="3"/>
    </row>
    <row r="698" spans="2:11" x14ac:dyDescent="0.3">
      <c r="B698" s="3"/>
      <c r="C698" s="3"/>
      <c r="D698" s="3"/>
      <c r="E698" s="3"/>
      <c r="F698" s="3"/>
      <c r="G698" s="3"/>
      <c r="H698" s="157"/>
      <c r="I698" s="3"/>
      <c r="J698" s="4"/>
      <c r="K698" s="3"/>
    </row>
    <row r="699" spans="2:11" x14ac:dyDescent="0.3">
      <c r="B699" s="3"/>
      <c r="C699" s="3"/>
      <c r="D699" s="3"/>
      <c r="E699" s="3"/>
      <c r="F699" s="3"/>
      <c r="G699" s="3"/>
      <c r="H699" s="157"/>
      <c r="I699" s="3"/>
      <c r="J699" s="4"/>
      <c r="K699" s="3"/>
    </row>
    <row r="700" spans="2:11" x14ac:dyDescent="0.3">
      <c r="B700" s="3"/>
      <c r="C700" s="3"/>
      <c r="D700" s="3"/>
      <c r="E700" s="3"/>
      <c r="F700" s="3"/>
      <c r="G700" s="3"/>
      <c r="H700" s="157"/>
      <c r="I700" s="3"/>
      <c r="J700" s="4"/>
      <c r="K700" s="3"/>
    </row>
    <row r="701" spans="2:11" x14ac:dyDescent="0.3">
      <c r="B701" s="3"/>
      <c r="C701" s="3"/>
      <c r="D701" s="3"/>
      <c r="E701" s="3"/>
      <c r="F701" s="3"/>
      <c r="G701" s="3"/>
      <c r="H701" s="157"/>
      <c r="I701" s="3"/>
      <c r="J701" s="4"/>
      <c r="K701" s="3"/>
    </row>
    <row r="702" spans="2:11" x14ac:dyDescent="0.3">
      <c r="B702" s="3"/>
      <c r="C702" s="3"/>
      <c r="D702" s="3"/>
      <c r="E702" s="3"/>
      <c r="F702" s="3"/>
      <c r="G702" s="3"/>
      <c r="H702" s="157"/>
      <c r="I702" s="3"/>
      <c r="J702" s="4"/>
      <c r="K702" s="3"/>
    </row>
    <row r="703" spans="2:11" x14ac:dyDescent="0.3">
      <c r="B703" s="3"/>
      <c r="C703" s="3"/>
      <c r="D703" s="3"/>
      <c r="E703" s="3"/>
      <c r="F703" s="3"/>
      <c r="G703" s="3"/>
      <c r="H703" s="157"/>
      <c r="I703" s="3"/>
      <c r="J703" s="4"/>
      <c r="K703" s="3"/>
    </row>
    <row r="704" spans="2:11" x14ac:dyDescent="0.3">
      <c r="B704" s="3"/>
      <c r="C704" s="3"/>
      <c r="D704" s="3"/>
      <c r="E704" s="3"/>
      <c r="F704" s="3"/>
      <c r="G704" s="3"/>
      <c r="H704" s="157"/>
      <c r="I704" s="3"/>
      <c r="J704" s="4"/>
      <c r="K704" s="3"/>
    </row>
    <row r="705" spans="2:11" x14ac:dyDescent="0.3">
      <c r="B705" s="3"/>
      <c r="C705" s="3"/>
      <c r="D705" s="3"/>
      <c r="E705" s="3"/>
      <c r="F705" s="3"/>
      <c r="G705" s="3"/>
      <c r="H705" s="157"/>
      <c r="I705" s="3"/>
      <c r="J705" s="4"/>
      <c r="K705" s="3"/>
    </row>
    <row r="706" spans="2:11" x14ac:dyDescent="0.3">
      <c r="B706" s="3"/>
      <c r="C706" s="3"/>
      <c r="D706" s="3"/>
      <c r="E706" s="3"/>
      <c r="F706" s="3"/>
      <c r="G706" s="3"/>
      <c r="H706" s="157"/>
      <c r="I706" s="3"/>
      <c r="J706" s="4"/>
      <c r="K706" s="3"/>
    </row>
    <row r="707" spans="2:11" x14ac:dyDescent="0.3">
      <c r="B707" s="3"/>
      <c r="C707" s="3"/>
      <c r="D707" s="3"/>
      <c r="E707" s="3"/>
      <c r="F707" s="3"/>
      <c r="G707" s="3"/>
      <c r="H707" s="157"/>
      <c r="I707" s="3"/>
      <c r="J707" s="4"/>
      <c r="K707" s="3"/>
    </row>
    <row r="708" spans="2:11" x14ac:dyDescent="0.3">
      <c r="B708" s="3"/>
      <c r="C708" s="3"/>
      <c r="D708" s="3"/>
      <c r="E708" s="3"/>
      <c r="F708" s="3"/>
      <c r="G708" s="3"/>
      <c r="H708" s="157"/>
      <c r="I708" s="3"/>
      <c r="J708" s="4"/>
      <c r="K708" s="3"/>
    </row>
    <row r="709" spans="2:11" x14ac:dyDescent="0.3">
      <c r="B709" s="3"/>
      <c r="C709" s="3"/>
      <c r="D709" s="3"/>
      <c r="E709" s="3"/>
      <c r="F709" s="3"/>
      <c r="G709" s="3"/>
      <c r="H709" s="157"/>
      <c r="I709" s="3"/>
      <c r="J709" s="4"/>
      <c r="K709" s="3"/>
    </row>
    <row r="710" spans="2:11" x14ac:dyDescent="0.3">
      <c r="B710" s="3"/>
      <c r="C710" s="3"/>
      <c r="D710" s="3"/>
      <c r="E710" s="3"/>
      <c r="F710" s="3"/>
      <c r="G710" s="3"/>
      <c r="H710" s="157"/>
      <c r="I710" s="3"/>
      <c r="J710" s="4"/>
      <c r="K710" s="3"/>
    </row>
    <row r="711" spans="2:11" x14ac:dyDescent="0.3">
      <c r="B711" s="3"/>
      <c r="C711" s="3"/>
      <c r="D711" s="3"/>
      <c r="E711" s="3"/>
      <c r="F711" s="3"/>
      <c r="G711" s="3"/>
      <c r="H711" s="157"/>
      <c r="I711" s="3"/>
      <c r="J711" s="4"/>
      <c r="K711" s="3"/>
    </row>
    <row r="712" spans="2:11" x14ac:dyDescent="0.3">
      <c r="B712" s="3"/>
      <c r="C712" s="3"/>
      <c r="D712" s="3"/>
      <c r="E712" s="3"/>
      <c r="F712" s="3"/>
      <c r="G712" s="3"/>
      <c r="H712" s="157"/>
      <c r="I712" s="3"/>
      <c r="J712" s="4"/>
      <c r="K712" s="3"/>
    </row>
    <row r="713" spans="2:11" x14ac:dyDescent="0.3">
      <c r="B713" s="3"/>
      <c r="C713" s="3"/>
      <c r="D713" s="3"/>
      <c r="E713" s="3"/>
      <c r="F713" s="3"/>
      <c r="G713" s="3"/>
      <c r="H713" s="157"/>
      <c r="I713" s="3"/>
      <c r="J713" s="4"/>
      <c r="K713" s="3"/>
    </row>
    <row r="714" spans="2:11" x14ac:dyDescent="0.3">
      <c r="B714" s="3"/>
      <c r="C714" s="3"/>
      <c r="D714" s="3"/>
      <c r="E714" s="3"/>
      <c r="F714" s="3"/>
      <c r="G714" s="3"/>
      <c r="H714" s="157"/>
      <c r="I714" s="3"/>
      <c r="J714" s="4"/>
      <c r="K714" s="3"/>
    </row>
    <row r="715" spans="2:11" x14ac:dyDescent="0.3">
      <c r="B715" s="3"/>
      <c r="C715" s="3"/>
      <c r="D715" s="3"/>
      <c r="E715" s="3"/>
      <c r="F715" s="3"/>
      <c r="G715" s="3"/>
      <c r="H715" s="157"/>
      <c r="I715" s="3"/>
      <c r="J715" s="4"/>
      <c r="K715" s="3"/>
    </row>
    <row r="716" spans="2:11" x14ac:dyDescent="0.3">
      <c r="B716" s="3"/>
      <c r="C716" s="3"/>
      <c r="D716" s="3"/>
      <c r="E716" s="3"/>
      <c r="F716" s="3"/>
      <c r="G716" s="3"/>
      <c r="H716" s="157"/>
      <c r="I716" s="3"/>
      <c r="J716" s="4"/>
      <c r="K716" s="3"/>
    </row>
    <row r="717" spans="2:11" x14ac:dyDescent="0.3">
      <c r="B717" s="3"/>
      <c r="C717" s="3"/>
      <c r="D717" s="3"/>
      <c r="E717" s="3"/>
      <c r="F717" s="3"/>
      <c r="G717" s="3"/>
      <c r="H717" s="157"/>
      <c r="I717" s="3"/>
      <c r="J717" s="4"/>
      <c r="K717" s="3"/>
    </row>
    <row r="718" spans="2:11" x14ac:dyDescent="0.3">
      <c r="B718" s="3"/>
      <c r="C718" s="3"/>
      <c r="D718" s="3"/>
      <c r="E718" s="3"/>
      <c r="F718" s="3"/>
      <c r="G718" s="3"/>
      <c r="H718" s="157"/>
      <c r="I718" s="3"/>
      <c r="J718" s="4"/>
      <c r="K718" s="3"/>
    </row>
    <row r="719" spans="2:11" x14ac:dyDescent="0.3">
      <c r="B719" s="3"/>
      <c r="C719" s="3"/>
      <c r="D719" s="3"/>
      <c r="E719" s="3"/>
      <c r="F719" s="3"/>
      <c r="G719" s="3"/>
      <c r="H719" s="157"/>
      <c r="I719" s="3"/>
      <c r="J719" s="4"/>
      <c r="K719" s="3"/>
    </row>
    <row r="720" spans="2:11" x14ac:dyDescent="0.3">
      <c r="B720" s="3"/>
      <c r="C720" s="3"/>
      <c r="D720" s="3"/>
      <c r="E720" s="3"/>
      <c r="F720" s="3"/>
      <c r="G720" s="3"/>
      <c r="H720" s="157"/>
      <c r="I720" s="3"/>
      <c r="J720" s="4"/>
      <c r="K720" s="3"/>
    </row>
    <row r="721" spans="2:11" x14ac:dyDescent="0.3">
      <c r="B721" s="3"/>
      <c r="C721" s="3"/>
      <c r="D721" s="3"/>
      <c r="E721" s="3"/>
      <c r="F721" s="3"/>
      <c r="G721" s="3"/>
      <c r="H721" s="157"/>
      <c r="I721" s="3"/>
      <c r="J721" s="4"/>
      <c r="K721" s="3"/>
    </row>
    <row r="722" spans="2:11" x14ac:dyDescent="0.3">
      <c r="B722" s="3"/>
      <c r="C722" s="3"/>
      <c r="D722" s="3"/>
      <c r="E722" s="3"/>
      <c r="F722" s="3"/>
      <c r="G722" s="3"/>
      <c r="H722" s="157"/>
      <c r="I722" s="3"/>
      <c r="J722" s="4"/>
      <c r="K722" s="3"/>
    </row>
    <row r="723" spans="2:11" x14ac:dyDescent="0.3">
      <c r="B723" s="3"/>
      <c r="C723" s="3"/>
      <c r="D723" s="3"/>
      <c r="E723" s="3"/>
      <c r="F723" s="3"/>
      <c r="G723" s="3"/>
      <c r="H723" s="157"/>
      <c r="I723" s="3"/>
      <c r="J723" s="4"/>
      <c r="K723" s="3"/>
    </row>
    <row r="724" spans="2:11" x14ac:dyDescent="0.3">
      <c r="B724" s="3"/>
      <c r="C724" s="3"/>
      <c r="D724" s="3"/>
      <c r="E724" s="3"/>
      <c r="F724" s="3"/>
      <c r="G724" s="3"/>
      <c r="H724" s="157"/>
      <c r="I724" s="3"/>
      <c r="J724" s="4"/>
      <c r="K724" s="3"/>
    </row>
    <row r="725" spans="2:11" x14ac:dyDescent="0.3">
      <c r="B725" s="3"/>
      <c r="C725" s="3"/>
      <c r="D725" s="3"/>
      <c r="E725" s="3"/>
      <c r="F725" s="3"/>
      <c r="G725" s="3"/>
      <c r="H725" s="157"/>
      <c r="I725" s="3"/>
      <c r="J725" s="4"/>
      <c r="K725" s="3"/>
    </row>
    <row r="726" spans="2:11" x14ac:dyDescent="0.3">
      <c r="B726" s="3"/>
      <c r="C726" s="3"/>
      <c r="D726" s="3"/>
      <c r="E726" s="3"/>
      <c r="F726" s="3"/>
      <c r="G726" s="3"/>
      <c r="H726" s="157"/>
      <c r="I726" s="3"/>
      <c r="J726" s="4"/>
      <c r="K726" s="3"/>
    </row>
    <row r="727" spans="2:11" x14ac:dyDescent="0.3">
      <c r="B727" s="3"/>
      <c r="C727" s="3"/>
      <c r="D727" s="3"/>
      <c r="E727" s="3"/>
      <c r="F727" s="3"/>
      <c r="G727" s="3"/>
      <c r="H727" s="157"/>
      <c r="I727" s="3"/>
      <c r="J727" s="4"/>
      <c r="K727" s="3"/>
    </row>
    <row r="728" spans="2:11" x14ac:dyDescent="0.3">
      <c r="B728" s="3"/>
      <c r="C728" s="3"/>
      <c r="D728" s="3"/>
      <c r="E728" s="3"/>
      <c r="F728" s="3"/>
      <c r="G728" s="3"/>
      <c r="H728" s="157"/>
      <c r="I728" s="3"/>
      <c r="J728" s="4"/>
      <c r="K728" s="3"/>
    </row>
    <row r="729" spans="2:11" x14ac:dyDescent="0.3">
      <c r="B729" s="3"/>
      <c r="C729" s="3"/>
      <c r="D729" s="3"/>
      <c r="E729" s="3"/>
      <c r="F729" s="3"/>
      <c r="G729" s="3"/>
      <c r="H729" s="157"/>
      <c r="I729" s="3"/>
      <c r="J729" s="4"/>
      <c r="K729" s="3"/>
    </row>
    <row r="730" spans="2:11" x14ac:dyDescent="0.3">
      <c r="B730" s="3"/>
      <c r="C730" s="3"/>
      <c r="D730" s="3"/>
      <c r="E730" s="3"/>
      <c r="F730" s="3"/>
      <c r="G730" s="3"/>
      <c r="H730" s="157"/>
      <c r="I730" s="3"/>
      <c r="J730" s="4"/>
      <c r="K730" s="3"/>
    </row>
    <row r="731" spans="2:11" x14ac:dyDescent="0.3">
      <c r="B731" s="3"/>
      <c r="C731" s="3"/>
      <c r="D731" s="3"/>
      <c r="E731" s="3"/>
      <c r="F731" s="3"/>
      <c r="G731" s="3"/>
      <c r="H731" s="157"/>
      <c r="I731" s="3"/>
      <c r="J731" s="4"/>
      <c r="K731" s="3"/>
    </row>
    <row r="732" spans="2:11" x14ac:dyDescent="0.3">
      <c r="B732" s="3"/>
      <c r="C732" s="3"/>
      <c r="D732" s="3"/>
      <c r="E732" s="3"/>
      <c r="F732" s="3"/>
      <c r="G732" s="3"/>
      <c r="H732" s="157"/>
      <c r="I732" s="3"/>
      <c r="J732" s="4"/>
      <c r="K732" s="3"/>
    </row>
    <row r="733" spans="2:11" x14ac:dyDescent="0.3">
      <c r="B733" s="3"/>
      <c r="C733" s="3"/>
      <c r="D733" s="3"/>
      <c r="E733" s="3"/>
      <c r="F733" s="3"/>
      <c r="G733" s="3"/>
      <c r="H733" s="157"/>
      <c r="I733" s="3"/>
      <c r="J733" s="4"/>
      <c r="K733" s="3"/>
    </row>
    <row r="734" spans="2:11" x14ac:dyDescent="0.3">
      <c r="B734" s="3"/>
      <c r="C734" s="3"/>
      <c r="D734" s="3"/>
      <c r="E734" s="3"/>
      <c r="F734" s="3"/>
      <c r="G734" s="3"/>
      <c r="H734" s="157"/>
      <c r="I734" s="3"/>
      <c r="J734" s="4"/>
      <c r="K734" s="3"/>
    </row>
    <row r="735" spans="2:11" x14ac:dyDescent="0.3">
      <c r="B735" s="3"/>
      <c r="C735" s="3"/>
      <c r="D735" s="3"/>
      <c r="E735" s="3"/>
      <c r="F735" s="3"/>
      <c r="G735" s="3"/>
      <c r="H735" s="157"/>
      <c r="I735" s="3"/>
      <c r="J735" s="4"/>
      <c r="K735" s="3"/>
    </row>
    <row r="736" spans="2:11" x14ac:dyDescent="0.3">
      <c r="B736" s="3"/>
      <c r="C736" s="3"/>
      <c r="D736" s="3"/>
      <c r="E736" s="3"/>
      <c r="F736" s="3"/>
      <c r="G736" s="3"/>
      <c r="H736" s="157"/>
      <c r="I736" s="3"/>
      <c r="J736" s="4"/>
      <c r="K736" s="3"/>
    </row>
    <row r="737" spans="2:11" x14ac:dyDescent="0.3">
      <c r="B737" s="3"/>
      <c r="C737" s="3"/>
      <c r="D737" s="3"/>
      <c r="E737" s="3"/>
      <c r="F737" s="3"/>
      <c r="G737" s="3"/>
      <c r="H737" s="157"/>
      <c r="I737" s="3"/>
      <c r="J737" s="4"/>
      <c r="K737" s="3"/>
    </row>
    <row r="738" spans="2:11" x14ac:dyDescent="0.3">
      <c r="B738" s="3"/>
      <c r="C738" s="3"/>
      <c r="D738" s="3"/>
      <c r="E738" s="3"/>
      <c r="F738" s="3"/>
      <c r="G738" s="3"/>
      <c r="H738" s="157"/>
      <c r="I738" s="3"/>
      <c r="J738" s="4"/>
      <c r="K738" s="3"/>
    </row>
    <row r="739" spans="2:11" x14ac:dyDescent="0.3">
      <c r="B739" s="3"/>
      <c r="C739" s="3"/>
      <c r="D739" s="3"/>
      <c r="E739" s="3"/>
      <c r="F739" s="3"/>
      <c r="G739" s="3"/>
      <c r="H739" s="157"/>
      <c r="I739" s="3"/>
      <c r="J739" s="4"/>
      <c r="K739" s="3"/>
    </row>
    <row r="740" spans="2:11" x14ac:dyDescent="0.3">
      <c r="B740" s="3"/>
      <c r="C740" s="3"/>
      <c r="D740" s="3"/>
      <c r="E740" s="3"/>
      <c r="F740" s="3"/>
      <c r="G740" s="3"/>
      <c r="H740" s="157"/>
      <c r="I740" s="3"/>
      <c r="J740" s="4"/>
      <c r="K740" s="3"/>
    </row>
    <row r="741" spans="2:11" x14ac:dyDescent="0.3">
      <c r="B741" s="3"/>
      <c r="C741" s="3"/>
      <c r="D741" s="3"/>
      <c r="E741" s="3"/>
      <c r="F741" s="3"/>
      <c r="G741" s="3"/>
      <c r="H741" s="157"/>
      <c r="I741" s="3"/>
      <c r="J741" s="4"/>
      <c r="K741" s="3"/>
    </row>
    <row r="742" spans="2:11" x14ac:dyDescent="0.3">
      <c r="B742" s="3"/>
      <c r="C742" s="3"/>
      <c r="D742" s="3"/>
      <c r="E742" s="3"/>
      <c r="F742" s="3"/>
      <c r="G742" s="3"/>
      <c r="H742" s="157"/>
      <c r="I742" s="3"/>
      <c r="J742" s="4"/>
      <c r="K742" s="3"/>
    </row>
    <row r="743" spans="2:11" x14ac:dyDescent="0.3">
      <c r="B743" s="3"/>
      <c r="C743" s="3"/>
      <c r="D743" s="3"/>
      <c r="E743" s="3"/>
      <c r="F743" s="3"/>
      <c r="G743" s="3"/>
      <c r="H743" s="157"/>
      <c r="I743" s="3"/>
      <c r="J743" s="4"/>
      <c r="K743" s="3"/>
    </row>
    <row r="744" spans="2:11" x14ac:dyDescent="0.3">
      <c r="B744" s="3"/>
      <c r="C744" s="3"/>
      <c r="D744" s="3"/>
      <c r="E744" s="3"/>
      <c r="F744" s="3"/>
      <c r="G744" s="3"/>
      <c r="H744" s="157"/>
      <c r="I744" s="3"/>
      <c r="J744" s="4"/>
      <c r="K744" s="3"/>
    </row>
    <row r="745" spans="2:11" x14ac:dyDescent="0.3">
      <c r="B745" s="3"/>
      <c r="C745" s="3"/>
      <c r="D745" s="3"/>
      <c r="E745" s="3"/>
      <c r="F745" s="3"/>
      <c r="G745" s="3"/>
      <c r="H745" s="157"/>
      <c r="I745" s="3"/>
      <c r="J745" s="4"/>
      <c r="K745" s="3"/>
    </row>
    <row r="746" spans="2:11" x14ac:dyDescent="0.3">
      <c r="B746" s="3"/>
      <c r="C746" s="3"/>
      <c r="D746" s="3"/>
      <c r="E746" s="3"/>
      <c r="F746" s="3"/>
      <c r="G746" s="3"/>
      <c r="H746" s="157"/>
      <c r="I746" s="3"/>
      <c r="J746" s="4"/>
      <c r="K746" s="3"/>
    </row>
    <row r="747" spans="2:11" x14ac:dyDescent="0.3">
      <c r="B747" s="3"/>
      <c r="C747" s="3"/>
      <c r="D747" s="3"/>
      <c r="E747" s="3"/>
      <c r="F747" s="3"/>
      <c r="G747" s="3"/>
      <c r="H747" s="157"/>
      <c r="I747" s="3"/>
      <c r="J747" s="4"/>
      <c r="K747" s="3"/>
    </row>
    <row r="748" spans="2:11" x14ac:dyDescent="0.3">
      <c r="B748" s="3"/>
      <c r="C748" s="3"/>
      <c r="D748" s="3"/>
      <c r="E748" s="3"/>
      <c r="F748" s="3"/>
      <c r="G748" s="3"/>
      <c r="H748" s="157"/>
      <c r="I748" s="3"/>
      <c r="J748" s="4"/>
      <c r="K748" s="3"/>
    </row>
    <row r="749" spans="2:11" x14ac:dyDescent="0.3">
      <c r="B749" s="3"/>
      <c r="C749" s="3"/>
      <c r="D749" s="3"/>
      <c r="E749" s="3"/>
      <c r="F749" s="3"/>
      <c r="G749" s="3"/>
      <c r="H749" s="157"/>
      <c r="I749" s="3"/>
      <c r="J749" s="4"/>
      <c r="K749" s="3"/>
    </row>
    <row r="750" spans="2:11" x14ac:dyDescent="0.3">
      <c r="B750" s="3"/>
      <c r="C750" s="3"/>
      <c r="D750" s="3"/>
      <c r="E750" s="3"/>
      <c r="F750" s="3"/>
      <c r="G750" s="3"/>
      <c r="H750" s="157"/>
      <c r="I750" s="3"/>
      <c r="J750" s="4"/>
      <c r="K750" s="3"/>
    </row>
    <row r="751" spans="2:11" x14ac:dyDescent="0.3">
      <c r="B751" s="3"/>
      <c r="C751" s="3"/>
      <c r="D751" s="3"/>
      <c r="E751" s="3"/>
      <c r="F751" s="3"/>
      <c r="G751" s="3"/>
      <c r="H751" s="157"/>
      <c r="I751" s="3"/>
      <c r="J751" s="4"/>
      <c r="K751" s="3"/>
    </row>
    <row r="752" spans="2:11" x14ac:dyDescent="0.3">
      <c r="B752" s="3"/>
      <c r="C752" s="3"/>
      <c r="D752" s="3"/>
      <c r="E752" s="3"/>
      <c r="F752" s="3"/>
      <c r="G752" s="3"/>
      <c r="H752" s="157"/>
      <c r="I752" s="3"/>
      <c r="J752" s="4"/>
      <c r="K752" s="3"/>
    </row>
    <row r="753" spans="2:11" x14ac:dyDescent="0.3">
      <c r="B753" s="3"/>
      <c r="C753" s="3"/>
      <c r="D753" s="3"/>
      <c r="E753" s="3"/>
      <c r="F753" s="3"/>
      <c r="G753" s="3"/>
      <c r="H753" s="157"/>
      <c r="I753" s="3"/>
      <c r="J753" s="4"/>
      <c r="K753" s="3"/>
    </row>
    <row r="754" spans="2:11" x14ac:dyDescent="0.3">
      <c r="B754" s="3"/>
      <c r="C754" s="3"/>
      <c r="D754" s="3"/>
      <c r="E754" s="3"/>
      <c r="F754" s="3"/>
      <c r="G754" s="3"/>
      <c r="H754" s="157"/>
      <c r="I754" s="3"/>
      <c r="J754" s="4"/>
      <c r="K754" s="3"/>
    </row>
    <row r="755" spans="2:11" x14ac:dyDescent="0.3">
      <c r="B755" s="3"/>
      <c r="C755" s="3"/>
      <c r="D755" s="3"/>
      <c r="E755" s="3"/>
      <c r="F755" s="3"/>
      <c r="G755" s="3"/>
      <c r="H755" s="157"/>
      <c r="I755" s="3"/>
      <c r="J755" s="4"/>
      <c r="K755" s="3"/>
    </row>
    <row r="756" spans="2:11" x14ac:dyDescent="0.3">
      <c r="B756" s="3"/>
      <c r="C756" s="3"/>
      <c r="D756" s="3"/>
      <c r="E756" s="3"/>
      <c r="F756" s="3"/>
      <c r="G756" s="3"/>
      <c r="H756" s="157"/>
      <c r="I756" s="3"/>
      <c r="J756" s="4"/>
      <c r="K756" s="3"/>
    </row>
    <row r="757" spans="2:11" x14ac:dyDescent="0.3">
      <c r="B757" s="3"/>
      <c r="C757" s="3"/>
      <c r="D757" s="3"/>
      <c r="E757" s="3"/>
      <c r="F757" s="3"/>
      <c r="G757" s="3"/>
      <c r="H757" s="157"/>
      <c r="I757" s="3"/>
      <c r="J757" s="4"/>
      <c r="K757" s="3"/>
    </row>
    <row r="758" spans="2:11" x14ac:dyDescent="0.3">
      <c r="B758" s="3"/>
      <c r="C758" s="3"/>
      <c r="D758" s="3"/>
      <c r="E758" s="3"/>
      <c r="F758" s="3"/>
      <c r="G758" s="3"/>
      <c r="H758" s="157"/>
      <c r="I758" s="3"/>
      <c r="J758" s="4"/>
      <c r="K758" s="3"/>
    </row>
    <row r="759" spans="2:11" x14ac:dyDescent="0.3">
      <c r="B759" s="3"/>
      <c r="C759" s="3"/>
      <c r="D759" s="3"/>
      <c r="E759" s="3"/>
      <c r="F759" s="3"/>
      <c r="G759" s="3"/>
      <c r="H759" s="157"/>
      <c r="I759" s="3"/>
      <c r="J759" s="4"/>
      <c r="K759" s="3"/>
    </row>
    <row r="760" spans="2:11" x14ac:dyDescent="0.3">
      <c r="B760" s="3"/>
      <c r="C760" s="3"/>
      <c r="D760" s="3"/>
      <c r="E760" s="3"/>
      <c r="F760" s="3"/>
      <c r="G760" s="3"/>
      <c r="H760" s="157"/>
      <c r="I760" s="3"/>
      <c r="J760" s="4"/>
      <c r="K760" s="3"/>
    </row>
    <row r="761" spans="2:11" x14ac:dyDescent="0.3">
      <c r="B761" s="3"/>
      <c r="C761" s="3"/>
      <c r="D761" s="3"/>
      <c r="E761" s="3"/>
      <c r="F761" s="3"/>
      <c r="G761" s="3"/>
      <c r="H761" s="157"/>
      <c r="I761" s="3"/>
      <c r="J761" s="4"/>
      <c r="K761" s="3"/>
    </row>
    <row r="762" spans="2:11" x14ac:dyDescent="0.3">
      <c r="B762" s="3"/>
      <c r="C762" s="3"/>
      <c r="D762" s="3"/>
      <c r="E762" s="3"/>
      <c r="F762" s="3"/>
      <c r="G762" s="3"/>
      <c r="H762" s="157"/>
      <c r="I762" s="3"/>
      <c r="J762" s="4"/>
      <c r="K762" s="3"/>
    </row>
    <row r="763" spans="2:11" x14ac:dyDescent="0.3">
      <c r="B763" s="3"/>
      <c r="C763" s="3"/>
      <c r="D763" s="3"/>
      <c r="E763" s="3"/>
      <c r="F763" s="3"/>
      <c r="G763" s="3"/>
      <c r="H763" s="157"/>
      <c r="I763" s="3"/>
      <c r="J763" s="4"/>
      <c r="K763" s="3"/>
    </row>
    <row r="764" spans="2:11" x14ac:dyDescent="0.3">
      <c r="B764" s="3"/>
      <c r="C764" s="3"/>
      <c r="D764" s="3"/>
      <c r="E764" s="3"/>
      <c r="F764" s="3"/>
      <c r="G764" s="3"/>
      <c r="H764" s="157"/>
      <c r="I764" s="3"/>
      <c r="J764" s="4"/>
      <c r="K764" s="3"/>
    </row>
    <row r="765" spans="2:11" x14ac:dyDescent="0.3">
      <c r="B765" s="3"/>
      <c r="C765" s="3"/>
      <c r="D765" s="3"/>
      <c r="E765" s="3"/>
      <c r="F765" s="3"/>
      <c r="G765" s="3"/>
      <c r="H765" s="157"/>
      <c r="I765" s="3"/>
      <c r="J765" s="4"/>
      <c r="K765" s="3"/>
    </row>
    <row r="766" spans="2:11" x14ac:dyDescent="0.3">
      <c r="B766" s="3"/>
      <c r="C766" s="3"/>
      <c r="D766" s="3"/>
      <c r="E766" s="3"/>
      <c r="F766" s="3"/>
      <c r="G766" s="3"/>
      <c r="H766" s="157"/>
      <c r="I766" s="3"/>
      <c r="J766" s="4"/>
      <c r="K766" s="3"/>
    </row>
    <row r="767" spans="2:11" x14ac:dyDescent="0.3">
      <c r="B767" s="3"/>
      <c r="C767" s="3"/>
      <c r="D767" s="3"/>
      <c r="E767" s="3"/>
      <c r="F767" s="3"/>
      <c r="G767" s="3"/>
      <c r="H767" s="157"/>
      <c r="I767" s="3"/>
      <c r="J767" s="4"/>
      <c r="K767" s="3"/>
    </row>
    <row r="768" spans="2:11" x14ac:dyDescent="0.3">
      <c r="B768" s="3"/>
      <c r="C768" s="3"/>
      <c r="D768" s="3"/>
      <c r="E768" s="3"/>
      <c r="F768" s="3"/>
      <c r="G768" s="3"/>
      <c r="H768" s="157"/>
      <c r="I768" s="3"/>
      <c r="J768" s="4"/>
      <c r="K768" s="3"/>
    </row>
    <row r="769" spans="2:11" x14ac:dyDescent="0.3">
      <c r="B769" s="3"/>
      <c r="C769" s="3"/>
      <c r="D769" s="3"/>
      <c r="E769" s="3"/>
      <c r="F769" s="3"/>
      <c r="G769" s="3"/>
      <c r="H769" s="157"/>
      <c r="I769" s="3"/>
      <c r="J769" s="4"/>
      <c r="K769" s="3"/>
    </row>
    <row r="770" spans="2:11" x14ac:dyDescent="0.3">
      <c r="B770" s="3"/>
      <c r="C770" s="3"/>
      <c r="D770" s="3"/>
      <c r="E770" s="3"/>
      <c r="F770" s="3"/>
      <c r="G770" s="3"/>
      <c r="H770" s="157"/>
      <c r="I770" s="3"/>
      <c r="J770" s="4"/>
      <c r="K770" s="3"/>
    </row>
    <row r="771" spans="2:11" x14ac:dyDescent="0.3">
      <c r="B771" s="3"/>
      <c r="C771" s="3"/>
      <c r="D771" s="3"/>
      <c r="E771" s="3"/>
      <c r="F771" s="3"/>
      <c r="G771" s="3"/>
      <c r="H771" s="157"/>
      <c r="I771" s="3"/>
      <c r="J771" s="4"/>
      <c r="K771" s="3"/>
    </row>
    <row r="772" spans="2:11" x14ac:dyDescent="0.3">
      <c r="B772" s="3"/>
      <c r="C772" s="3"/>
      <c r="D772" s="3"/>
      <c r="E772" s="3"/>
      <c r="F772" s="3"/>
      <c r="G772" s="3"/>
      <c r="H772" s="157"/>
      <c r="I772" s="3"/>
      <c r="J772" s="4"/>
      <c r="K772" s="3"/>
    </row>
    <row r="773" spans="2:11" x14ac:dyDescent="0.3">
      <c r="B773" s="3"/>
      <c r="C773" s="3"/>
      <c r="D773" s="3"/>
      <c r="E773" s="3"/>
      <c r="F773" s="3"/>
      <c r="G773" s="3"/>
      <c r="H773" s="157"/>
      <c r="I773" s="3"/>
      <c r="J773" s="4"/>
      <c r="K773" s="3"/>
    </row>
    <row r="774" spans="2:11" x14ac:dyDescent="0.3">
      <c r="B774" s="3"/>
      <c r="C774" s="3"/>
      <c r="D774" s="3"/>
      <c r="E774" s="3"/>
      <c r="F774" s="3"/>
      <c r="G774" s="3"/>
      <c r="H774" s="157"/>
      <c r="I774" s="3"/>
      <c r="J774" s="4"/>
      <c r="K774" s="3"/>
    </row>
    <row r="775" spans="2:11" x14ac:dyDescent="0.3">
      <c r="B775" s="3"/>
      <c r="C775" s="3"/>
      <c r="D775" s="3"/>
      <c r="E775" s="3"/>
      <c r="F775" s="3"/>
      <c r="G775" s="3"/>
      <c r="H775" s="157"/>
      <c r="I775" s="3"/>
      <c r="J775" s="4"/>
      <c r="K775" s="3"/>
    </row>
    <row r="776" spans="2:11" x14ac:dyDescent="0.3">
      <c r="B776" s="3"/>
      <c r="C776" s="3"/>
      <c r="D776" s="3"/>
      <c r="E776" s="3"/>
      <c r="F776" s="3"/>
      <c r="G776" s="3"/>
      <c r="H776" s="157"/>
      <c r="I776" s="3"/>
      <c r="J776" s="4"/>
      <c r="K776" s="3"/>
    </row>
    <row r="777" spans="2:11" x14ac:dyDescent="0.3">
      <c r="B777" s="3"/>
      <c r="C777" s="3"/>
      <c r="D777" s="3"/>
      <c r="E777" s="3"/>
      <c r="F777" s="3"/>
      <c r="G777" s="3"/>
      <c r="H777" s="157"/>
      <c r="I777" s="3"/>
      <c r="J777" s="4"/>
      <c r="K777" s="3"/>
    </row>
    <row r="778" spans="2:11" x14ac:dyDescent="0.3">
      <c r="B778" s="3"/>
      <c r="C778" s="3"/>
      <c r="D778" s="3"/>
      <c r="E778" s="3"/>
      <c r="F778" s="3"/>
      <c r="G778" s="3"/>
      <c r="H778" s="157"/>
      <c r="I778" s="3"/>
      <c r="J778" s="4"/>
      <c r="K778" s="3"/>
    </row>
    <row r="779" spans="2:11" x14ac:dyDescent="0.3">
      <c r="B779" s="3"/>
      <c r="C779" s="3"/>
      <c r="D779" s="3"/>
      <c r="E779" s="3"/>
      <c r="F779" s="3"/>
      <c r="G779" s="3"/>
      <c r="H779" s="157"/>
      <c r="I779" s="3"/>
      <c r="J779" s="4"/>
      <c r="K779" s="3"/>
    </row>
    <row r="780" spans="2:11" x14ac:dyDescent="0.3">
      <c r="B780" s="3"/>
      <c r="C780" s="3"/>
      <c r="D780" s="3"/>
      <c r="E780" s="3"/>
      <c r="F780" s="3"/>
      <c r="G780" s="3"/>
      <c r="H780" s="157"/>
      <c r="I780" s="3"/>
      <c r="J780" s="4"/>
      <c r="K780" s="3"/>
    </row>
    <row r="781" spans="2:11" x14ac:dyDescent="0.3">
      <c r="B781" s="3"/>
      <c r="C781" s="3"/>
      <c r="D781" s="3"/>
      <c r="E781" s="3"/>
      <c r="F781" s="3"/>
      <c r="G781" s="3"/>
      <c r="H781" s="157"/>
      <c r="I781" s="3"/>
      <c r="J781" s="4"/>
      <c r="K781" s="3"/>
    </row>
    <row r="782" spans="2:11" x14ac:dyDescent="0.3">
      <c r="B782" s="3"/>
      <c r="C782" s="3"/>
      <c r="D782" s="3"/>
      <c r="E782" s="3"/>
      <c r="F782" s="3"/>
      <c r="G782" s="3"/>
      <c r="H782" s="157"/>
      <c r="I782" s="3"/>
      <c r="J782" s="4"/>
      <c r="K782" s="3"/>
    </row>
    <row r="783" spans="2:11" x14ac:dyDescent="0.3">
      <c r="B783" s="3"/>
      <c r="C783" s="3"/>
      <c r="D783" s="3"/>
      <c r="E783" s="3"/>
      <c r="F783" s="3"/>
      <c r="G783" s="3"/>
      <c r="H783" s="157"/>
      <c r="I783" s="3"/>
      <c r="J783" s="4"/>
      <c r="K783" s="3"/>
    </row>
    <row r="784" spans="2:11" x14ac:dyDescent="0.3">
      <c r="B784" s="3"/>
      <c r="C784" s="3"/>
      <c r="D784" s="3"/>
      <c r="E784" s="3"/>
      <c r="F784" s="3"/>
      <c r="G784" s="3"/>
      <c r="H784" s="157"/>
      <c r="I784" s="3"/>
      <c r="J784" s="4"/>
      <c r="K784" s="3"/>
    </row>
    <row r="785" spans="2:11" x14ac:dyDescent="0.3">
      <c r="B785" s="3"/>
      <c r="C785" s="3"/>
      <c r="D785" s="3"/>
      <c r="E785" s="3"/>
      <c r="F785" s="3"/>
      <c r="G785" s="3"/>
      <c r="H785" s="157"/>
      <c r="I785" s="3"/>
      <c r="J785" s="4"/>
      <c r="K785" s="3"/>
    </row>
    <row r="786" spans="2:11" x14ac:dyDescent="0.3">
      <c r="B786" s="3"/>
      <c r="C786" s="3"/>
      <c r="D786" s="3"/>
      <c r="E786" s="3"/>
      <c r="F786" s="3"/>
      <c r="G786" s="3"/>
      <c r="H786" s="157"/>
      <c r="I786" s="3"/>
      <c r="J786" s="4"/>
      <c r="K786" s="3"/>
    </row>
    <row r="787" spans="2:11" x14ac:dyDescent="0.3">
      <c r="B787" s="3"/>
      <c r="C787" s="3"/>
      <c r="D787" s="3"/>
      <c r="E787" s="3"/>
      <c r="F787" s="3"/>
      <c r="G787" s="3"/>
      <c r="H787" s="157"/>
      <c r="I787" s="3"/>
      <c r="J787" s="4"/>
      <c r="K787" s="3"/>
    </row>
    <row r="788" spans="2:11" x14ac:dyDescent="0.3">
      <c r="B788" s="3"/>
      <c r="C788" s="3"/>
      <c r="D788" s="3"/>
      <c r="E788" s="3"/>
      <c r="F788" s="3"/>
      <c r="G788" s="3"/>
      <c r="H788" s="157"/>
      <c r="I788" s="3"/>
      <c r="J788" s="4"/>
      <c r="K788" s="3"/>
    </row>
    <row r="789" spans="2:11" x14ac:dyDescent="0.3">
      <c r="B789" s="3"/>
      <c r="C789" s="3"/>
      <c r="D789" s="3"/>
      <c r="E789" s="3"/>
      <c r="F789" s="3"/>
      <c r="G789" s="3"/>
      <c r="H789" s="157"/>
      <c r="I789" s="3"/>
      <c r="J789" s="4"/>
      <c r="K789" s="3"/>
    </row>
    <row r="790" spans="2:11" x14ac:dyDescent="0.3">
      <c r="B790" s="3"/>
      <c r="C790" s="3"/>
      <c r="D790" s="3"/>
      <c r="E790" s="3"/>
      <c r="F790" s="3"/>
      <c r="G790" s="3"/>
      <c r="H790" s="157"/>
      <c r="I790" s="3"/>
      <c r="J790" s="4"/>
      <c r="K790" s="3"/>
    </row>
    <row r="791" spans="2:11" x14ac:dyDescent="0.3">
      <c r="B791" s="3"/>
      <c r="C791" s="3"/>
      <c r="D791" s="3"/>
      <c r="E791" s="3"/>
      <c r="F791" s="3"/>
      <c r="G791" s="3"/>
      <c r="H791" s="157"/>
      <c r="I791" s="3"/>
      <c r="J791" s="4"/>
      <c r="K791" s="3"/>
    </row>
    <row r="792" spans="2:11" x14ac:dyDescent="0.3">
      <c r="B792" s="3"/>
      <c r="C792" s="3"/>
      <c r="D792" s="3"/>
      <c r="E792" s="3"/>
      <c r="F792" s="3"/>
      <c r="G792" s="3"/>
      <c r="H792" s="157"/>
      <c r="I792" s="3"/>
      <c r="J792" s="4"/>
      <c r="K792" s="3"/>
    </row>
    <row r="793" spans="2:11" x14ac:dyDescent="0.3">
      <c r="B793" s="3"/>
      <c r="C793" s="3"/>
      <c r="D793" s="3"/>
      <c r="E793" s="3"/>
      <c r="F793" s="3"/>
      <c r="G793" s="3"/>
      <c r="H793" s="157"/>
      <c r="I793" s="3"/>
      <c r="J793" s="4"/>
      <c r="K793" s="3"/>
    </row>
    <row r="794" spans="2:11" x14ac:dyDescent="0.3">
      <c r="B794" s="3"/>
      <c r="C794" s="3"/>
      <c r="D794" s="3"/>
      <c r="E794" s="3"/>
      <c r="F794" s="3"/>
      <c r="G794" s="3"/>
      <c r="H794" s="157"/>
      <c r="I794" s="3"/>
      <c r="J794" s="4"/>
      <c r="K794" s="3"/>
    </row>
    <row r="795" spans="2:11" x14ac:dyDescent="0.3">
      <c r="B795" s="3"/>
      <c r="C795" s="3"/>
      <c r="D795" s="3"/>
      <c r="E795" s="3"/>
      <c r="F795" s="3"/>
      <c r="G795" s="3"/>
      <c r="H795" s="157"/>
      <c r="I795" s="3"/>
      <c r="J795" s="4"/>
      <c r="K795" s="3"/>
    </row>
    <row r="796" spans="2:11" x14ac:dyDescent="0.3">
      <c r="B796" s="3"/>
      <c r="C796" s="3"/>
      <c r="D796" s="3"/>
      <c r="E796" s="3"/>
      <c r="F796" s="3"/>
      <c r="G796" s="3"/>
      <c r="H796" s="157"/>
      <c r="I796" s="3"/>
      <c r="J796" s="4"/>
      <c r="K796" s="3"/>
    </row>
    <row r="797" spans="2:11" x14ac:dyDescent="0.3">
      <c r="B797" s="3"/>
      <c r="C797" s="3"/>
      <c r="D797" s="3"/>
      <c r="E797" s="3"/>
      <c r="F797" s="3"/>
      <c r="G797" s="3"/>
      <c r="H797" s="157"/>
      <c r="I797" s="3"/>
      <c r="J797" s="4"/>
      <c r="K797" s="3"/>
    </row>
    <row r="798" spans="2:11" x14ac:dyDescent="0.3">
      <c r="B798" s="3"/>
      <c r="C798" s="3"/>
      <c r="D798" s="3"/>
      <c r="E798" s="3"/>
      <c r="F798" s="3"/>
      <c r="G798" s="3"/>
      <c r="H798" s="157"/>
      <c r="I798" s="3"/>
      <c r="J798" s="4"/>
      <c r="K798" s="3"/>
    </row>
    <row r="799" spans="2:11" x14ac:dyDescent="0.3">
      <c r="B799" s="3"/>
      <c r="C799" s="3"/>
      <c r="D799" s="3"/>
      <c r="E799" s="3"/>
      <c r="F799" s="3"/>
      <c r="G799" s="3"/>
      <c r="H799" s="157"/>
      <c r="I799" s="3"/>
      <c r="J799" s="4"/>
      <c r="K799" s="3"/>
    </row>
    <row r="800" spans="2:11" x14ac:dyDescent="0.3">
      <c r="B800" s="3"/>
      <c r="C800" s="3"/>
      <c r="D800" s="3"/>
      <c r="E800" s="3"/>
      <c r="F800" s="3"/>
      <c r="G800" s="3"/>
      <c r="H800" s="157"/>
      <c r="I800" s="3"/>
      <c r="J800" s="4"/>
      <c r="K800" s="3"/>
    </row>
    <row r="801" spans="2:11" x14ac:dyDescent="0.3">
      <c r="B801" s="3"/>
      <c r="C801" s="3"/>
      <c r="D801" s="3"/>
      <c r="E801" s="3"/>
      <c r="F801" s="3"/>
      <c r="G801" s="3"/>
      <c r="H801" s="157"/>
      <c r="I801" s="3"/>
      <c r="J801" s="4"/>
      <c r="K801" s="3"/>
    </row>
    <row r="802" spans="2:11" x14ac:dyDescent="0.3">
      <c r="B802" s="3"/>
      <c r="C802" s="3"/>
      <c r="D802" s="3"/>
      <c r="E802" s="3"/>
      <c r="F802" s="3"/>
      <c r="G802" s="3"/>
      <c r="H802" s="157"/>
      <c r="I802" s="3"/>
      <c r="J802" s="4"/>
      <c r="K802" s="3"/>
    </row>
    <row r="803" spans="2:11" x14ac:dyDescent="0.3">
      <c r="B803" s="3"/>
      <c r="C803" s="3"/>
      <c r="D803" s="3"/>
      <c r="E803" s="3"/>
      <c r="F803" s="3"/>
      <c r="G803" s="3"/>
      <c r="H803" s="157"/>
      <c r="I803" s="3"/>
      <c r="J803" s="4"/>
      <c r="K803" s="3"/>
    </row>
    <row r="804" spans="2:11" x14ac:dyDescent="0.3">
      <c r="B804" s="3"/>
      <c r="C804" s="3"/>
      <c r="D804" s="3"/>
      <c r="E804" s="3"/>
      <c r="F804" s="3"/>
      <c r="G804" s="3"/>
      <c r="H804" s="157"/>
      <c r="I804" s="3"/>
      <c r="J804" s="4"/>
      <c r="K804" s="3"/>
    </row>
    <row r="805" spans="2:11" x14ac:dyDescent="0.3">
      <c r="B805" s="3"/>
      <c r="C805" s="3"/>
      <c r="D805" s="3"/>
      <c r="E805" s="3"/>
      <c r="F805" s="3"/>
      <c r="G805" s="3"/>
      <c r="H805" s="157"/>
      <c r="I805" s="3"/>
      <c r="J805" s="4"/>
      <c r="K805" s="3"/>
    </row>
    <row r="806" spans="2:11" x14ac:dyDescent="0.3">
      <c r="B806" s="3"/>
      <c r="C806" s="3"/>
      <c r="D806" s="3"/>
      <c r="E806" s="3"/>
      <c r="F806" s="3"/>
      <c r="G806" s="3"/>
      <c r="H806" s="157"/>
      <c r="I806" s="3"/>
      <c r="J806" s="4"/>
      <c r="K806" s="3"/>
    </row>
    <row r="807" spans="2:11" x14ac:dyDescent="0.3">
      <c r="B807" s="3"/>
      <c r="C807" s="3"/>
      <c r="D807" s="3"/>
      <c r="E807" s="3"/>
      <c r="F807" s="3"/>
      <c r="G807" s="3"/>
      <c r="H807" s="157"/>
      <c r="I807" s="3"/>
      <c r="J807" s="4"/>
      <c r="K807" s="3"/>
    </row>
    <row r="808" spans="2:11" x14ac:dyDescent="0.3">
      <c r="B808" s="3"/>
      <c r="C808" s="3"/>
      <c r="D808" s="3"/>
      <c r="E808" s="3"/>
      <c r="F808" s="3"/>
      <c r="G808" s="3"/>
      <c r="H808" s="157"/>
      <c r="I808" s="3"/>
      <c r="J808" s="4"/>
      <c r="K808" s="3"/>
    </row>
    <row r="809" spans="2:11" x14ac:dyDescent="0.3">
      <c r="B809" s="3"/>
      <c r="C809" s="3"/>
      <c r="D809" s="3"/>
      <c r="E809" s="3"/>
      <c r="F809" s="3"/>
      <c r="G809" s="3"/>
      <c r="H809" s="157"/>
      <c r="I809" s="3"/>
      <c r="J809" s="4"/>
      <c r="K809" s="3"/>
    </row>
    <row r="810" spans="2:11" x14ac:dyDescent="0.3">
      <c r="B810" s="3"/>
      <c r="C810" s="3"/>
      <c r="D810" s="3"/>
      <c r="E810" s="3"/>
      <c r="F810" s="3"/>
      <c r="G810" s="3"/>
      <c r="H810" s="157"/>
      <c r="I810" s="3"/>
      <c r="J810" s="4"/>
      <c r="K810" s="3"/>
    </row>
    <row r="811" spans="2:11" x14ac:dyDescent="0.3">
      <c r="B811" s="3"/>
      <c r="C811" s="3"/>
      <c r="D811" s="3"/>
      <c r="E811" s="3"/>
      <c r="F811" s="3"/>
      <c r="G811" s="3"/>
      <c r="H811" s="157"/>
      <c r="I811" s="3"/>
      <c r="J811" s="4"/>
      <c r="K811" s="3"/>
    </row>
    <row r="812" spans="2:11" x14ac:dyDescent="0.3">
      <c r="B812" s="3"/>
      <c r="C812" s="3"/>
      <c r="D812" s="3"/>
      <c r="E812" s="3"/>
      <c r="F812" s="3"/>
      <c r="G812" s="3"/>
      <c r="H812" s="157"/>
      <c r="I812" s="3"/>
      <c r="J812" s="4"/>
      <c r="K812" s="3"/>
    </row>
    <row r="813" spans="2:11" x14ac:dyDescent="0.3">
      <c r="B813" s="3"/>
      <c r="C813" s="3"/>
      <c r="D813" s="3"/>
      <c r="E813" s="3"/>
      <c r="F813" s="3"/>
      <c r="G813" s="3"/>
      <c r="H813" s="157"/>
      <c r="I813" s="3"/>
      <c r="J813" s="4"/>
      <c r="K813" s="3"/>
    </row>
    <row r="814" spans="2:11" x14ac:dyDescent="0.3">
      <c r="B814" s="3"/>
      <c r="C814" s="3"/>
      <c r="D814" s="3"/>
      <c r="E814" s="3"/>
      <c r="F814" s="3"/>
      <c r="G814" s="3"/>
      <c r="H814" s="157"/>
      <c r="I814" s="3"/>
      <c r="J814" s="4"/>
      <c r="K814" s="3"/>
    </row>
    <row r="815" spans="2:11" x14ac:dyDescent="0.3">
      <c r="B815" s="3"/>
      <c r="C815" s="3"/>
      <c r="D815" s="3"/>
      <c r="E815" s="3"/>
      <c r="F815" s="3"/>
      <c r="G815" s="3"/>
      <c r="H815" s="157"/>
      <c r="I815" s="3"/>
      <c r="J815" s="4"/>
      <c r="K815" s="3"/>
    </row>
    <row r="816" spans="2:11" x14ac:dyDescent="0.3">
      <c r="B816" s="3"/>
      <c r="C816" s="3"/>
      <c r="D816" s="3"/>
      <c r="E816" s="3"/>
      <c r="F816" s="3"/>
      <c r="G816" s="3"/>
      <c r="H816" s="157"/>
      <c r="I816" s="3"/>
      <c r="J816" s="4"/>
      <c r="K816" s="3"/>
    </row>
    <row r="817" spans="2:11" x14ac:dyDescent="0.3">
      <c r="B817" s="3"/>
      <c r="C817" s="3"/>
      <c r="D817" s="3"/>
      <c r="E817" s="3"/>
      <c r="F817" s="3"/>
      <c r="G817" s="3"/>
      <c r="H817" s="157"/>
      <c r="I817" s="3"/>
      <c r="J817" s="4"/>
      <c r="K817" s="3"/>
    </row>
    <row r="818" spans="2:11" x14ac:dyDescent="0.3">
      <c r="B818" s="3"/>
      <c r="C818" s="3"/>
      <c r="D818" s="3"/>
      <c r="E818" s="3"/>
      <c r="F818" s="3"/>
      <c r="G818" s="3"/>
      <c r="H818" s="157"/>
      <c r="I818" s="3"/>
      <c r="J818" s="4"/>
      <c r="K818" s="3"/>
    </row>
    <row r="819" spans="2:11" x14ac:dyDescent="0.3">
      <c r="B819" s="3"/>
      <c r="C819" s="3"/>
      <c r="D819" s="3"/>
      <c r="E819" s="3"/>
      <c r="F819" s="3"/>
      <c r="G819" s="3"/>
      <c r="H819" s="157"/>
      <c r="I819" s="3"/>
      <c r="J819" s="4"/>
      <c r="K819" s="3"/>
    </row>
    <row r="820" spans="2:11" x14ac:dyDescent="0.3">
      <c r="B820" s="3"/>
      <c r="C820" s="3"/>
      <c r="D820" s="3"/>
      <c r="E820" s="3"/>
      <c r="F820" s="3"/>
      <c r="G820" s="3"/>
      <c r="H820" s="157"/>
      <c r="I820" s="3"/>
      <c r="J820" s="4"/>
      <c r="K820" s="3"/>
    </row>
    <row r="821" spans="2:11" x14ac:dyDescent="0.3">
      <c r="B821" s="3"/>
      <c r="C821" s="3"/>
      <c r="D821" s="3"/>
      <c r="E821" s="3"/>
      <c r="F821" s="3"/>
      <c r="G821" s="3"/>
      <c r="H821" s="157"/>
      <c r="I821" s="3"/>
      <c r="J821" s="4"/>
      <c r="K821" s="3"/>
    </row>
    <row r="822" spans="2:11" x14ac:dyDescent="0.3">
      <c r="B822" s="3"/>
      <c r="C822" s="3"/>
      <c r="D822" s="3"/>
      <c r="E822" s="3"/>
      <c r="F822" s="3"/>
      <c r="G822" s="3"/>
      <c r="H822" s="157"/>
      <c r="I822" s="3"/>
      <c r="J822" s="4"/>
      <c r="K822" s="3"/>
    </row>
    <row r="823" spans="2:11" x14ac:dyDescent="0.3">
      <c r="B823" s="3"/>
      <c r="C823" s="3"/>
      <c r="D823" s="3"/>
      <c r="E823" s="3"/>
      <c r="F823" s="3"/>
      <c r="G823" s="3"/>
      <c r="H823" s="157"/>
      <c r="I823" s="3"/>
      <c r="J823" s="4"/>
      <c r="K823" s="3"/>
    </row>
    <row r="824" spans="2:11" x14ac:dyDescent="0.3">
      <c r="B824" s="3"/>
      <c r="C824" s="3"/>
      <c r="D824" s="3"/>
      <c r="E824" s="3"/>
      <c r="F824" s="3"/>
      <c r="G824" s="3"/>
      <c r="H824" s="157"/>
      <c r="I824" s="3"/>
      <c r="J824" s="4"/>
      <c r="K824" s="3"/>
    </row>
    <row r="825" spans="2:11" x14ac:dyDescent="0.3">
      <c r="B825" s="3"/>
      <c r="C825" s="3"/>
      <c r="D825" s="3"/>
      <c r="E825" s="3"/>
      <c r="F825" s="3"/>
      <c r="G825" s="3"/>
      <c r="H825" s="157"/>
      <c r="I825" s="3"/>
      <c r="J825" s="4"/>
      <c r="K825" s="3"/>
    </row>
    <row r="826" spans="2:11" x14ac:dyDescent="0.3">
      <c r="B826" s="3"/>
      <c r="C826" s="3"/>
      <c r="D826" s="3"/>
      <c r="E826" s="3"/>
      <c r="F826" s="3"/>
      <c r="G826" s="3"/>
      <c r="H826" s="157"/>
      <c r="I826" s="3"/>
      <c r="J826" s="4"/>
      <c r="K826" s="3"/>
    </row>
    <row r="827" spans="2:11" x14ac:dyDescent="0.3">
      <c r="B827" s="3"/>
      <c r="C827" s="3"/>
      <c r="D827" s="3"/>
      <c r="E827" s="3"/>
      <c r="F827" s="3"/>
      <c r="G827" s="3"/>
      <c r="H827" s="157"/>
      <c r="I827" s="3"/>
      <c r="J827" s="4"/>
      <c r="K827" s="3"/>
    </row>
    <row r="828" spans="2:11" x14ac:dyDescent="0.3">
      <c r="B828" s="3"/>
      <c r="C828" s="3"/>
      <c r="D828" s="3"/>
      <c r="E828" s="3"/>
      <c r="F828" s="3"/>
      <c r="G828" s="3"/>
      <c r="H828" s="157"/>
      <c r="I828" s="3"/>
      <c r="J828" s="4"/>
      <c r="K828" s="3"/>
    </row>
    <row r="829" spans="2:11" x14ac:dyDescent="0.3">
      <c r="B829" s="3"/>
      <c r="C829" s="3"/>
      <c r="D829" s="3"/>
      <c r="E829" s="3"/>
      <c r="F829" s="3"/>
      <c r="G829" s="3"/>
      <c r="H829" s="157"/>
      <c r="I829" s="3"/>
      <c r="J829" s="4"/>
      <c r="K829" s="3"/>
    </row>
    <row r="830" spans="2:11" x14ac:dyDescent="0.3">
      <c r="B830" s="3"/>
      <c r="C830" s="3"/>
      <c r="D830" s="3"/>
      <c r="E830" s="3"/>
      <c r="F830" s="3"/>
      <c r="G830" s="3"/>
      <c r="H830" s="157"/>
      <c r="I830" s="3"/>
      <c r="J830" s="4"/>
      <c r="K830" s="3"/>
    </row>
    <row r="831" spans="2:11" x14ac:dyDescent="0.3">
      <c r="B831" s="3"/>
      <c r="C831" s="3"/>
      <c r="D831" s="3"/>
      <c r="E831" s="3"/>
      <c r="F831" s="3"/>
      <c r="G831" s="3"/>
      <c r="H831" s="157"/>
      <c r="I831" s="3"/>
      <c r="J831" s="4"/>
      <c r="K831" s="3"/>
    </row>
    <row r="832" spans="2:11" x14ac:dyDescent="0.3">
      <c r="B832" s="3"/>
      <c r="C832" s="3"/>
      <c r="D832" s="3"/>
      <c r="E832" s="3"/>
      <c r="F832" s="3"/>
      <c r="G832" s="3"/>
      <c r="H832" s="157"/>
      <c r="I832" s="3"/>
      <c r="J832" s="4"/>
      <c r="K832" s="3"/>
    </row>
    <row r="833" spans="2:11" x14ac:dyDescent="0.3">
      <c r="B833" s="3"/>
      <c r="C833" s="3"/>
      <c r="D833" s="3"/>
      <c r="E833" s="3"/>
      <c r="F833" s="3"/>
      <c r="G833" s="3"/>
      <c r="H833" s="157"/>
      <c r="I833" s="3"/>
      <c r="J833" s="4"/>
      <c r="K833" s="3"/>
    </row>
    <row r="834" spans="2:11" x14ac:dyDescent="0.3">
      <c r="B834" s="3"/>
      <c r="C834" s="3"/>
      <c r="D834" s="3"/>
      <c r="E834" s="3"/>
      <c r="F834" s="3"/>
      <c r="G834" s="3"/>
      <c r="H834" s="157"/>
      <c r="I834" s="3"/>
      <c r="J834" s="4"/>
      <c r="K834" s="3"/>
    </row>
    <row r="835" spans="2:11" x14ac:dyDescent="0.3">
      <c r="B835" s="3"/>
      <c r="C835" s="3"/>
      <c r="D835" s="3"/>
      <c r="E835" s="3"/>
      <c r="F835" s="3"/>
      <c r="G835" s="3"/>
      <c r="H835" s="157"/>
      <c r="I835" s="3"/>
      <c r="J835" s="4"/>
      <c r="K835" s="3"/>
    </row>
    <row r="836" spans="2:11" x14ac:dyDescent="0.3">
      <c r="B836" s="3"/>
      <c r="C836" s="3"/>
      <c r="D836" s="3"/>
      <c r="E836" s="3"/>
      <c r="F836" s="3"/>
      <c r="G836" s="3"/>
      <c r="H836" s="157"/>
      <c r="I836" s="3"/>
      <c r="J836" s="4"/>
      <c r="K836" s="3"/>
    </row>
    <row r="837" spans="2:11" x14ac:dyDescent="0.3">
      <c r="B837" s="3"/>
      <c r="C837" s="3"/>
      <c r="D837" s="3"/>
      <c r="E837" s="3"/>
      <c r="F837" s="3"/>
      <c r="G837" s="3"/>
      <c r="H837" s="157"/>
      <c r="I837" s="3"/>
      <c r="J837" s="4"/>
      <c r="K837" s="3"/>
    </row>
    <row r="838" spans="2:11" x14ac:dyDescent="0.3">
      <c r="B838" s="3"/>
      <c r="C838" s="3"/>
      <c r="D838" s="3"/>
      <c r="E838" s="3"/>
      <c r="F838" s="3"/>
      <c r="G838" s="3"/>
      <c r="H838" s="157"/>
      <c r="I838" s="3"/>
      <c r="J838" s="4"/>
      <c r="K838" s="3"/>
    </row>
    <row r="839" spans="2:11" x14ac:dyDescent="0.3">
      <c r="B839" s="3"/>
      <c r="C839" s="3"/>
      <c r="D839" s="3"/>
      <c r="E839" s="3"/>
      <c r="F839" s="3"/>
      <c r="G839" s="3"/>
      <c r="H839" s="157"/>
      <c r="I839" s="3"/>
      <c r="J839" s="4"/>
      <c r="K839" s="3"/>
    </row>
    <row r="840" spans="2:11" x14ac:dyDescent="0.3">
      <c r="B840" s="3"/>
      <c r="C840" s="3"/>
      <c r="D840" s="3"/>
      <c r="E840" s="3"/>
      <c r="F840" s="3"/>
      <c r="G840" s="3"/>
      <c r="H840" s="157"/>
      <c r="I840" s="3"/>
      <c r="J840" s="4"/>
      <c r="K840" s="3"/>
    </row>
    <row r="841" spans="2:11" x14ac:dyDescent="0.3">
      <c r="B841" s="3"/>
      <c r="C841" s="3"/>
      <c r="D841" s="3"/>
      <c r="E841" s="3"/>
      <c r="F841" s="3"/>
      <c r="G841" s="3"/>
      <c r="H841" s="157"/>
      <c r="I841" s="3"/>
      <c r="J841" s="4"/>
      <c r="K841" s="3"/>
    </row>
    <row r="842" spans="2:11" x14ac:dyDescent="0.3">
      <c r="B842" s="3"/>
      <c r="C842" s="3"/>
      <c r="D842" s="3"/>
      <c r="E842" s="3"/>
      <c r="F842" s="3"/>
      <c r="G842" s="3"/>
      <c r="H842" s="157"/>
      <c r="I842" s="3"/>
      <c r="J842" s="4"/>
      <c r="K842" s="3"/>
    </row>
    <row r="843" spans="2:11" x14ac:dyDescent="0.3">
      <c r="B843" s="3"/>
      <c r="C843" s="3"/>
      <c r="D843" s="3"/>
      <c r="E843" s="3"/>
      <c r="F843" s="3"/>
      <c r="G843" s="3"/>
      <c r="H843" s="157"/>
      <c r="I843" s="3"/>
      <c r="J843" s="4"/>
      <c r="K843" s="3"/>
    </row>
    <row r="844" spans="2:11" x14ac:dyDescent="0.3">
      <c r="B844" s="3"/>
      <c r="C844" s="3"/>
      <c r="D844" s="3"/>
      <c r="E844" s="3"/>
      <c r="F844" s="3"/>
      <c r="G844" s="3"/>
      <c r="H844" s="157"/>
      <c r="I844" s="3"/>
      <c r="J844" s="4"/>
      <c r="K844" s="3"/>
    </row>
    <row r="845" spans="2:11" x14ac:dyDescent="0.3">
      <c r="B845" s="3"/>
      <c r="C845" s="3"/>
      <c r="D845" s="3"/>
      <c r="E845" s="3"/>
      <c r="F845" s="3"/>
      <c r="G845" s="3"/>
      <c r="H845" s="157"/>
      <c r="I845" s="3"/>
      <c r="J845" s="4"/>
      <c r="K845" s="3"/>
    </row>
    <row r="846" spans="2:11" x14ac:dyDescent="0.3">
      <c r="B846" s="3"/>
      <c r="C846" s="3"/>
      <c r="D846" s="3"/>
      <c r="E846" s="3"/>
      <c r="F846" s="3"/>
      <c r="G846" s="3"/>
      <c r="H846" s="157"/>
      <c r="I846" s="3"/>
      <c r="J846" s="4"/>
      <c r="K846" s="3"/>
    </row>
    <row r="847" spans="2:11" x14ac:dyDescent="0.3">
      <c r="B847" s="3"/>
      <c r="C847" s="3"/>
      <c r="D847" s="3"/>
      <c r="E847" s="3"/>
      <c r="F847" s="3"/>
      <c r="G847" s="3"/>
      <c r="H847" s="157"/>
      <c r="I847" s="3"/>
      <c r="J847" s="4"/>
      <c r="K847" s="3"/>
    </row>
    <row r="848" spans="2:11" x14ac:dyDescent="0.3">
      <c r="B848" s="3"/>
      <c r="C848" s="3"/>
      <c r="D848" s="3"/>
      <c r="E848" s="3"/>
      <c r="F848" s="3"/>
      <c r="G848" s="3"/>
      <c r="H848" s="157"/>
      <c r="I848" s="3"/>
      <c r="J848" s="4"/>
      <c r="K848" s="3"/>
    </row>
    <row r="849" spans="2:11" x14ac:dyDescent="0.3">
      <c r="B849" s="3"/>
      <c r="C849" s="3"/>
      <c r="D849" s="3"/>
      <c r="E849" s="3"/>
      <c r="F849" s="3"/>
      <c r="G849" s="3"/>
      <c r="H849" s="157"/>
      <c r="I849" s="3"/>
      <c r="J849" s="4"/>
      <c r="K849" s="3"/>
    </row>
    <row r="850" spans="2:11" x14ac:dyDescent="0.3">
      <c r="B850" s="3"/>
      <c r="C850" s="3"/>
      <c r="D850" s="3"/>
      <c r="E850" s="3"/>
      <c r="F850" s="3"/>
      <c r="G850" s="3"/>
      <c r="H850" s="157"/>
      <c r="I850" s="3"/>
      <c r="J850" s="4"/>
      <c r="K850" s="3"/>
    </row>
    <row r="851" spans="2:11" x14ac:dyDescent="0.3">
      <c r="B851" s="3"/>
      <c r="C851" s="3"/>
      <c r="D851" s="3"/>
      <c r="E851" s="3"/>
      <c r="F851" s="3"/>
      <c r="G851" s="3"/>
      <c r="H851" s="157"/>
      <c r="I851" s="3"/>
      <c r="J851" s="4"/>
      <c r="K851" s="3"/>
    </row>
    <row r="852" spans="2:11" x14ac:dyDescent="0.3">
      <c r="B852" s="3"/>
      <c r="C852" s="3"/>
      <c r="D852" s="3"/>
      <c r="E852" s="3"/>
      <c r="F852" s="3"/>
      <c r="G852" s="3"/>
      <c r="H852" s="157"/>
      <c r="I852" s="3"/>
      <c r="J852" s="4"/>
      <c r="K852" s="3"/>
    </row>
    <row r="853" spans="2:11" x14ac:dyDescent="0.3">
      <c r="B853" s="3"/>
      <c r="C853" s="3"/>
      <c r="D853" s="3"/>
      <c r="E853" s="3"/>
      <c r="F853" s="3"/>
      <c r="G853" s="3"/>
      <c r="H853" s="157"/>
      <c r="I853" s="3"/>
      <c r="J853" s="4"/>
      <c r="K853" s="3"/>
    </row>
    <row r="854" spans="2:11" x14ac:dyDescent="0.3">
      <c r="B854" s="3"/>
      <c r="C854" s="3"/>
      <c r="D854" s="3"/>
      <c r="E854" s="3"/>
      <c r="F854" s="3"/>
      <c r="G854" s="3"/>
      <c r="H854" s="157"/>
      <c r="I854" s="3"/>
      <c r="J854" s="4"/>
      <c r="K854" s="3"/>
    </row>
    <row r="855" spans="2:11" x14ac:dyDescent="0.3">
      <c r="B855" s="3"/>
      <c r="C855" s="3"/>
      <c r="D855" s="3"/>
      <c r="E855" s="3"/>
      <c r="F855" s="3"/>
      <c r="G855" s="3"/>
      <c r="H855" s="157"/>
      <c r="I855" s="3"/>
      <c r="J855" s="4"/>
      <c r="K855" s="3"/>
    </row>
    <row r="856" spans="2:11" x14ac:dyDescent="0.3">
      <c r="B856" s="3"/>
      <c r="C856" s="3"/>
      <c r="D856" s="3"/>
      <c r="E856" s="3"/>
      <c r="F856" s="3"/>
      <c r="G856" s="3"/>
      <c r="H856" s="157"/>
      <c r="I856" s="3"/>
      <c r="J856" s="4"/>
      <c r="K856" s="3"/>
    </row>
    <row r="857" spans="2:11" x14ac:dyDescent="0.3">
      <c r="B857" s="3"/>
      <c r="C857" s="3"/>
      <c r="D857" s="3"/>
      <c r="E857" s="3"/>
      <c r="F857" s="3"/>
      <c r="G857" s="3"/>
      <c r="H857" s="157"/>
      <c r="I857" s="3"/>
      <c r="J857" s="4"/>
      <c r="K857" s="3"/>
    </row>
    <row r="858" spans="2:11" x14ac:dyDescent="0.3">
      <c r="B858" s="3"/>
      <c r="C858" s="3"/>
      <c r="D858" s="3"/>
      <c r="E858" s="3"/>
      <c r="F858" s="3"/>
      <c r="G858" s="3"/>
      <c r="H858" s="157"/>
      <c r="I858" s="3"/>
      <c r="J858" s="4"/>
      <c r="K858" s="3"/>
    </row>
    <row r="859" spans="2:11" x14ac:dyDescent="0.3">
      <c r="B859" s="3"/>
      <c r="C859" s="3"/>
      <c r="D859" s="3"/>
      <c r="E859" s="3"/>
      <c r="F859" s="3"/>
      <c r="G859" s="3"/>
      <c r="H859" s="157"/>
      <c r="I859" s="3"/>
      <c r="J859" s="4"/>
      <c r="K859" s="3"/>
    </row>
    <row r="860" spans="2:11" x14ac:dyDescent="0.3">
      <c r="B860" s="3"/>
      <c r="C860" s="3"/>
      <c r="D860" s="3"/>
      <c r="E860" s="3"/>
      <c r="F860" s="3"/>
      <c r="G860" s="3"/>
      <c r="H860" s="157"/>
      <c r="I860" s="3"/>
      <c r="J860" s="4"/>
      <c r="K860" s="3"/>
    </row>
    <row r="861" spans="2:11" x14ac:dyDescent="0.3">
      <c r="B861" s="3"/>
      <c r="C861" s="3"/>
      <c r="D861" s="3"/>
      <c r="E861" s="3"/>
      <c r="F861" s="3"/>
      <c r="G861" s="3"/>
      <c r="H861" s="157"/>
      <c r="I861" s="3"/>
      <c r="J861" s="4"/>
      <c r="K861" s="3"/>
    </row>
    <row r="862" spans="2:11" x14ac:dyDescent="0.3">
      <c r="B862" s="3"/>
      <c r="C862" s="3"/>
      <c r="D862" s="3"/>
      <c r="E862" s="3"/>
      <c r="F862" s="3"/>
      <c r="G862" s="3"/>
      <c r="H862" s="157"/>
      <c r="I862" s="3"/>
      <c r="J862" s="4"/>
      <c r="K862" s="3"/>
    </row>
    <row r="863" spans="2:11" x14ac:dyDescent="0.3">
      <c r="B863" s="3"/>
      <c r="C863" s="3"/>
      <c r="D863" s="3"/>
      <c r="E863" s="3"/>
      <c r="F863" s="3"/>
      <c r="G863" s="3"/>
      <c r="H863" s="157"/>
      <c r="I863" s="3"/>
      <c r="J863" s="4"/>
      <c r="K863" s="3"/>
    </row>
    <row r="864" spans="2:11" x14ac:dyDescent="0.3">
      <c r="B864" s="3"/>
      <c r="C864" s="3"/>
      <c r="D864" s="3"/>
      <c r="E864" s="3"/>
      <c r="F864" s="3"/>
      <c r="G864" s="3"/>
      <c r="H864" s="157"/>
      <c r="I864" s="3"/>
      <c r="J864" s="4"/>
      <c r="K864" s="3"/>
    </row>
    <row r="865" spans="2:11" x14ac:dyDescent="0.3">
      <c r="B865" s="3"/>
      <c r="C865" s="3"/>
      <c r="D865" s="3"/>
      <c r="E865" s="3"/>
      <c r="F865" s="3"/>
      <c r="G865" s="3"/>
      <c r="H865" s="157"/>
      <c r="I865" s="3"/>
      <c r="J865" s="4"/>
      <c r="K865" s="3"/>
    </row>
    <row r="866" spans="2:11" x14ac:dyDescent="0.3">
      <c r="B866" s="3"/>
      <c r="C866" s="3"/>
      <c r="D866" s="3"/>
      <c r="E866" s="3"/>
      <c r="F866" s="3"/>
      <c r="G866" s="3"/>
      <c r="H866" s="157"/>
      <c r="I866" s="3"/>
      <c r="J866" s="4"/>
      <c r="K866" s="3"/>
    </row>
    <row r="867" spans="2:11" x14ac:dyDescent="0.3">
      <c r="B867" s="3"/>
      <c r="C867" s="3"/>
      <c r="D867" s="3"/>
      <c r="E867" s="3"/>
      <c r="F867" s="3"/>
      <c r="G867" s="3"/>
      <c r="H867" s="157"/>
      <c r="I867" s="3"/>
      <c r="J867" s="4"/>
      <c r="K867" s="3"/>
    </row>
    <row r="868" spans="2:11" x14ac:dyDescent="0.3">
      <c r="B868" s="3"/>
      <c r="C868" s="3"/>
      <c r="D868" s="3"/>
      <c r="E868" s="3"/>
      <c r="F868" s="3"/>
      <c r="G868" s="3"/>
      <c r="H868" s="157"/>
      <c r="I868" s="3"/>
      <c r="J868" s="4"/>
      <c r="K868" s="3"/>
    </row>
    <row r="869" spans="2:11" x14ac:dyDescent="0.3">
      <c r="B869" s="3"/>
      <c r="C869" s="3"/>
      <c r="D869" s="3"/>
      <c r="E869" s="3"/>
      <c r="F869" s="3"/>
      <c r="G869" s="3"/>
      <c r="H869" s="157"/>
      <c r="I869" s="3"/>
      <c r="J869" s="4"/>
      <c r="K869" s="3"/>
    </row>
    <row r="870" spans="2:11" x14ac:dyDescent="0.3">
      <c r="B870" s="3"/>
      <c r="C870" s="3"/>
      <c r="D870" s="3"/>
      <c r="E870" s="3"/>
      <c r="F870" s="3"/>
      <c r="G870" s="3"/>
      <c r="H870" s="157"/>
      <c r="I870" s="3"/>
      <c r="J870" s="4"/>
      <c r="K870" s="3"/>
    </row>
    <row r="871" spans="2:11" x14ac:dyDescent="0.3">
      <c r="B871" s="3"/>
      <c r="C871" s="3"/>
      <c r="D871" s="3"/>
      <c r="E871" s="3"/>
      <c r="F871" s="3"/>
      <c r="G871" s="3"/>
      <c r="H871" s="157"/>
      <c r="I871" s="3"/>
      <c r="J871" s="4"/>
      <c r="K871" s="3"/>
    </row>
    <row r="872" spans="2:11" x14ac:dyDescent="0.3">
      <c r="B872" s="3"/>
      <c r="C872" s="3"/>
      <c r="D872" s="3"/>
      <c r="E872" s="3"/>
      <c r="F872" s="3"/>
      <c r="G872" s="3"/>
      <c r="H872" s="157"/>
      <c r="I872" s="3"/>
      <c r="J872" s="4"/>
      <c r="K872" s="3"/>
    </row>
    <row r="873" spans="2:11" x14ac:dyDescent="0.3">
      <c r="B873" s="3"/>
      <c r="C873" s="3"/>
      <c r="D873" s="3"/>
      <c r="E873" s="3"/>
      <c r="F873" s="3"/>
      <c r="G873" s="3"/>
      <c r="H873" s="157"/>
      <c r="I873" s="3"/>
      <c r="J873" s="4"/>
      <c r="K873" s="3"/>
    </row>
    <row r="874" spans="2:11" x14ac:dyDescent="0.3">
      <c r="B874" s="3"/>
      <c r="C874" s="3"/>
      <c r="D874" s="3"/>
      <c r="E874" s="3"/>
      <c r="F874" s="3"/>
      <c r="G874" s="3"/>
      <c r="H874" s="157"/>
      <c r="I874" s="3"/>
      <c r="J874" s="4"/>
      <c r="K874" s="3"/>
    </row>
    <row r="875" spans="2:11" x14ac:dyDescent="0.3">
      <c r="B875" s="3"/>
      <c r="C875" s="3"/>
      <c r="D875" s="3"/>
      <c r="E875" s="3"/>
      <c r="F875" s="3"/>
      <c r="G875" s="3"/>
      <c r="H875" s="157"/>
      <c r="I875" s="3"/>
      <c r="J875" s="4"/>
      <c r="K875" s="3"/>
    </row>
    <row r="876" spans="2:11" x14ac:dyDescent="0.3">
      <c r="B876" s="3"/>
      <c r="C876" s="3"/>
      <c r="D876" s="3"/>
      <c r="E876" s="3"/>
      <c r="F876" s="3"/>
      <c r="G876" s="3"/>
      <c r="H876" s="157"/>
      <c r="I876" s="3"/>
      <c r="J876" s="4"/>
      <c r="K876" s="3"/>
    </row>
    <row r="877" spans="2:11" x14ac:dyDescent="0.3">
      <c r="B877" s="3"/>
      <c r="C877" s="3"/>
      <c r="D877" s="3"/>
      <c r="E877" s="3"/>
      <c r="F877" s="3"/>
      <c r="G877" s="3"/>
      <c r="H877" s="157"/>
      <c r="I877" s="3"/>
      <c r="J877" s="4"/>
      <c r="K877" s="3"/>
    </row>
    <row r="878" spans="2:11" x14ac:dyDescent="0.3">
      <c r="B878" s="3"/>
      <c r="C878" s="3"/>
      <c r="D878" s="3"/>
      <c r="E878" s="3"/>
      <c r="F878" s="3"/>
      <c r="G878" s="3"/>
      <c r="H878" s="157"/>
      <c r="I878" s="3"/>
      <c r="J878" s="4"/>
      <c r="K878" s="3"/>
    </row>
    <row r="879" spans="2:11" x14ac:dyDescent="0.3">
      <c r="B879" s="3"/>
      <c r="C879" s="3"/>
      <c r="D879" s="3"/>
      <c r="E879" s="3"/>
      <c r="F879" s="3"/>
      <c r="G879" s="3"/>
      <c r="H879" s="157"/>
      <c r="I879" s="3"/>
      <c r="J879" s="4"/>
      <c r="K879" s="3"/>
    </row>
    <row r="880" spans="2:11" x14ac:dyDescent="0.3">
      <c r="B880" s="3"/>
      <c r="C880" s="3"/>
      <c r="D880" s="3"/>
      <c r="E880" s="3"/>
      <c r="F880" s="3"/>
      <c r="G880" s="3"/>
      <c r="H880" s="157"/>
      <c r="I880" s="3"/>
      <c r="J880" s="4"/>
      <c r="K880" s="3"/>
    </row>
    <row r="881" spans="2:11" x14ac:dyDescent="0.3">
      <c r="B881" s="3"/>
      <c r="C881" s="3"/>
      <c r="D881" s="3"/>
      <c r="E881" s="3"/>
      <c r="F881" s="3"/>
      <c r="G881" s="3"/>
      <c r="H881" s="157"/>
      <c r="I881" s="3"/>
      <c r="J881" s="4"/>
      <c r="K881" s="3"/>
    </row>
    <row r="882" spans="2:11" x14ac:dyDescent="0.3">
      <c r="B882" s="3"/>
      <c r="C882" s="3"/>
      <c r="D882" s="3"/>
      <c r="E882" s="3"/>
      <c r="F882" s="3"/>
      <c r="G882" s="3"/>
      <c r="H882" s="157"/>
      <c r="I882" s="3"/>
      <c r="J882" s="4"/>
      <c r="K882" s="3"/>
    </row>
    <row r="883" spans="2:11" x14ac:dyDescent="0.3">
      <c r="B883" s="3"/>
      <c r="C883" s="3"/>
      <c r="D883" s="3"/>
      <c r="E883" s="3"/>
      <c r="F883" s="3"/>
      <c r="G883" s="3"/>
      <c r="H883" s="157"/>
      <c r="I883" s="3"/>
      <c r="J883" s="4"/>
      <c r="K883" s="3"/>
    </row>
    <row r="884" spans="2:11" x14ac:dyDescent="0.3">
      <c r="B884" s="3"/>
      <c r="C884" s="3"/>
      <c r="D884" s="3"/>
      <c r="E884" s="3"/>
      <c r="F884" s="3"/>
      <c r="G884" s="3"/>
      <c r="H884" s="157"/>
      <c r="I884" s="3"/>
      <c r="J884" s="4"/>
      <c r="K884" s="3"/>
    </row>
    <row r="885" spans="2:11" x14ac:dyDescent="0.3">
      <c r="B885" s="3"/>
      <c r="C885" s="3"/>
      <c r="D885" s="3"/>
      <c r="E885" s="3"/>
      <c r="F885" s="3"/>
      <c r="G885" s="3"/>
      <c r="H885" s="157"/>
      <c r="I885" s="3"/>
      <c r="J885" s="4"/>
      <c r="K885" s="3"/>
    </row>
    <row r="886" spans="2:11" x14ac:dyDescent="0.3">
      <c r="B886" s="3"/>
      <c r="C886" s="3"/>
      <c r="D886" s="3"/>
      <c r="E886" s="3"/>
      <c r="F886" s="3"/>
      <c r="G886" s="3"/>
      <c r="H886" s="157"/>
      <c r="I886" s="3"/>
      <c r="J886" s="4"/>
      <c r="K886" s="3"/>
    </row>
    <row r="887" spans="2:11" x14ac:dyDescent="0.3">
      <c r="B887" s="3"/>
      <c r="C887" s="3"/>
      <c r="D887" s="3"/>
      <c r="E887" s="3"/>
      <c r="F887" s="3"/>
      <c r="G887" s="3"/>
      <c r="H887" s="157"/>
      <c r="I887" s="3"/>
      <c r="J887" s="4"/>
      <c r="K887" s="3"/>
    </row>
    <row r="888" spans="2:11" x14ac:dyDescent="0.3">
      <c r="B888" s="3"/>
      <c r="C888" s="3"/>
      <c r="D888" s="3"/>
      <c r="E888" s="3"/>
      <c r="F888" s="3"/>
      <c r="G888" s="3"/>
      <c r="H888" s="157"/>
      <c r="I888" s="3"/>
      <c r="J888" s="4"/>
      <c r="K888" s="3"/>
    </row>
    <row r="889" spans="2:11" x14ac:dyDescent="0.3">
      <c r="B889" s="3"/>
      <c r="C889" s="3"/>
      <c r="D889" s="3"/>
      <c r="E889" s="3"/>
      <c r="F889" s="3"/>
      <c r="G889" s="3"/>
      <c r="H889" s="157"/>
      <c r="I889" s="3"/>
      <c r="J889" s="4"/>
      <c r="K889" s="3"/>
    </row>
    <row r="890" spans="2:11" x14ac:dyDescent="0.3">
      <c r="B890" s="3"/>
      <c r="C890" s="3"/>
      <c r="D890" s="3"/>
      <c r="E890" s="3"/>
      <c r="F890" s="3"/>
      <c r="G890" s="3"/>
      <c r="H890" s="157"/>
      <c r="I890" s="3"/>
      <c r="J890" s="4"/>
      <c r="K890" s="3"/>
    </row>
    <row r="891" spans="2:11" x14ac:dyDescent="0.3">
      <c r="B891" s="3"/>
      <c r="C891" s="3"/>
      <c r="D891" s="3"/>
      <c r="E891" s="3"/>
      <c r="F891" s="3"/>
      <c r="G891" s="3"/>
      <c r="H891" s="157"/>
      <c r="I891" s="3"/>
      <c r="J891" s="4"/>
      <c r="K891" s="3"/>
    </row>
    <row r="892" spans="2:11" x14ac:dyDescent="0.3">
      <c r="B892" s="3"/>
      <c r="C892" s="3"/>
      <c r="D892" s="3"/>
      <c r="E892" s="3"/>
      <c r="F892" s="3"/>
      <c r="G892" s="3"/>
      <c r="H892" s="157"/>
      <c r="I892" s="3"/>
      <c r="J892" s="4"/>
      <c r="K892" s="3"/>
    </row>
    <row r="893" spans="2:11" x14ac:dyDescent="0.3">
      <c r="B893" s="3"/>
      <c r="C893" s="3"/>
      <c r="D893" s="3"/>
      <c r="E893" s="3"/>
      <c r="F893" s="3"/>
      <c r="G893" s="3"/>
      <c r="H893" s="157"/>
      <c r="I893" s="3"/>
      <c r="J893" s="4"/>
      <c r="K893" s="3"/>
    </row>
  </sheetData>
  <mergeCells count="210">
    <mergeCell ref="I163:I165"/>
    <mergeCell ref="J163:J165"/>
    <mergeCell ref="I166:I168"/>
    <mergeCell ref="J166:J168"/>
    <mergeCell ref="I169:I185"/>
    <mergeCell ref="J169:J185"/>
    <mergeCell ref="I141:I151"/>
    <mergeCell ref="J141:J151"/>
    <mergeCell ref="I152:I153"/>
    <mergeCell ref="J152:J153"/>
    <mergeCell ref="I155:I157"/>
    <mergeCell ref="J155:J157"/>
    <mergeCell ref="I159:I160"/>
    <mergeCell ref="J159:J160"/>
    <mergeCell ref="I161:I162"/>
    <mergeCell ref="J161:J162"/>
    <mergeCell ref="I86:I96"/>
    <mergeCell ref="J86:J96"/>
    <mergeCell ref="I97:I119"/>
    <mergeCell ref="J97:J119"/>
    <mergeCell ref="I120:I121"/>
    <mergeCell ref="J120:J121"/>
    <mergeCell ref="I122:I124"/>
    <mergeCell ref="J122:J124"/>
    <mergeCell ref="I125:I140"/>
    <mergeCell ref="J125:J140"/>
    <mergeCell ref="I64:I66"/>
    <mergeCell ref="J64:J66"/>
    <mergeCell ref="I67:I68"/>
    <mergeCell ref="J67:J68"/>
    <mergeCell ref="I69:I73"/>
    <mergeCell ref="J69:J73"/>
    <mergeCell ref="I74:I78"/>
    <mergeCell ref="J74:J78"/>
    <mergeCell ref="I79:I85"/>
    <mergeCell ref="J79:J85"/>
    <mergeCell ref="I41:I42"/>
    <mergeCell ref="J41:J42"/>
    <mergeCell ref="I44:I46"/>
    <mergeCell ref="J44:J46"/>
    <mergeCell ref="I47:I56"/>
    <mergeCell ref="J47:J56"/>
    <mergeCell ref="I58:I60"/>
    <mergeCell ref="J58:J60"/>
    <mergeCell ref="I62:I63"/>
    <mergeCell ref="J62:J63"/>
    <mergeCell ref="A3:J3"/>
    <mergeCell ref="H8:H22"/>
    <mergeCell ref="A23:A40"/>
    <mergeCell ref="B23:B40"/>
    <mergeCell ref="E23:E40"/>
    <mergeCell ref="F23:F40"/>
    <mergeCell ref="G23:G40"/>
    <mergeCell ref="H23:H40"/>
    <mergeCell ref="A8:A22"/>
    <mergeCell ref="B8:B22"/>
    <mergeCell ref="E8:E22"/>
    <mergeCell ref="F8:F22"/>
    <mergeCell ref="C25:C29"/>
    <mergeCell ref="C30:C35"/>
    <mergeCell ref="G8:G22"/>
    <mergeCell ref="I8:I22"/>
    <mergeCell ref="J8:J22"/>
    <mergeCell ref="I23:I40"/>
    <mergeCell ref="J23:J40"/>
    <mergeCell ref="H41:H42"/>
    <mergeCell ref="A44:A46"/>
    <mergeCell ref="B44:B46"/>
    <mergeCell ref="F44:F46"/>
    <mergeCell ref="G44:G46"/>
    <mergeCell ref="H44:H46"/>
    <mergeCell ref="E44:E46"/>
    <mergeCell ref="A41:A42"/>
    <mergeCell ref="B41:B42"/>
    <mergeCell ref="E41:E42"/>
    <mergeCell ref="F41:F42"/>
    <mergeCell ref="G41:G42"/>
    <mergeCell ref="H47:H56"/>
    <mergeCell ref="A58:A60"/>
    <mergeCell ref="B58:B60"/>
    <mergeCell ref="E58:E60"/>
    <mergeCell ref="F58:F60"/>
    <mergeCell ref="G58:G60"/>
    <mergeCell ref="H58:H60"/>
    <mergeCell ref="B47:B56"/>
    <mergeCell ref="A47:A56"/>
    <mergeCell ref="E47:E56"/>
    <mergeCell ref="F47:F56"/>
    <mergeCell ref="G47:G56"/>
    <mergeCell ref="H62:H63"/>
    <mergeCell ref="B64:B66"/>
    <mergeCell ref="A64:A66"/>
    <mergeCell ref="E64:E66"/>
    <mergeCell ref="F64:F66"/>
    <mergeCell ref="G64:G66"/>
    <mergeCell ref="H64:H66"/>
    <mergeCell ref="B62:B63"/>
    <mergeCell ref="A62:A63"/>
    <mergeCell ref="E62:E63"/>
    <mergeCell ref="F62:F63"/>
    <mergeCell ref="G62:G63"/>
    <mergeCell ref="H67:H68"/>
    <mergeCell ref="B69:B73"/>
    <mergeCell ref="A69:A73"/>
    <mergeCell ref="E69:E73"/>
    <mergeCell ref="F69:F73"/>
    <mergeCell ref="G69:G73"/>
    <mergeCell ref="H69:H73"/>
    <mergeCell ref="B67:B68"/>
    <mergeCell ref="A67:A68"/>
    <mergeCell ref="E67:E68"/>
    <mergeCell ref="F67:F68"/>
    <mergeCell ref="G67:G68"/>
    <mergeCell ref="H74:H78"/>
    <mergeCell ref="A79:A85"/>
    <mergeCell ref="B79:B85"/>
    <mergeCell ref="E79:E85"/>
    <mergeCell ref="F79:F85"/>
    <mergeCell ref="G79:G85"/>
    <mergeCell ref="H79:H85"/>
    <mergeCell ref="A74:A78"/>
    <mergeCell ref="B74:B78"/>
    <mergeCell ref="E74:E78"/>
    <mergeCell ref="F74:F78"/>
    <mergeCell ref="G74:G78"/>
    <mergeCell ref="H86:H96"/>
    <mergeCell ref="B86:B96"/>
    <mergeCell ref="A86:A96"/>
    <mergeCell ref="B97:B119"/>
    <mergeCell ref="A97:A119"/>
    <mergeCell ref="E97:E119"/>
    <mergeCell ref="F97:F119"/>
    <mergeCell ref="G97:G119"/>
    <mergeCell ref="H97:H119"/>
    <mergeCell ref="E86:E96"/>
    <mergeCell ref="F86:F96"/>
    <mergeCell ref="G86:G96"/>
    <mergeCell ref="H125:H140"/>
    <mergeCell ref="B125:B140"/>
    <mergeCell ref="A125:A140"/>
    <mergeCell ref="E125:E140"/>
    <mergeCell ref="F125:F140"/>
    <mergeCell ref="G125:G140"/>
    <mergeCell ref="H122:H124"/>
    <mergeCell ref="E120:E121"/>
    <mergeCell ref="F120:F121"/>
    <mergeCell ref="G120:G121"/>
    <mergeCell ref="H120:H121"/>
    <mergeCell ref="A122:A124"/>
    <mergeCell ref="B122:B124"/>
    <mergeCell ref="E122:E124"/>
    <mergeCell ref="F122:F124"/>
    <mergeCell ref="G122:G124"/>
    <mergeCell ref="B120:B121"/>
    <mergeCell ref="A120:A121"/>
    <mergeCell ref="H155:H157"/>
    <mergeCell ref="F141:F151"/>
    <mergeCell ref="G141:G151"/>
    <mergeCell ref="H141:H151"/>
    <mergeCell ref="B152:B153"/>
    <mergeCell ref="A152:A153"/>
    <mergeCell ref="E152:E153"/>
    <mergeCell ref="F152:F153"/>
    <mergeCell ref="G152:G153"/>
    <mergeCell ref="H152:H153"/>
    <mergeCell ref="B141:B151"/>
    <mergeCell ref="A141:A151"/>
    <mergeCell ref="E141:E151"/>
    <mergeCell ref="B155:B157"/>
    <mergeCell ref="A155:A157"/>
    <mergeCell ref="E155:E157"/>
    <mergeCell ref="F155:F157"/>
    <mergeCell ref="G155:G157"/>
    <mergeCell ref="C169:C184"/>
    <mergeCell ref="H159:H160"/>
    <mergeCell ref="B161:B162"/>
    <mergeCell ref="A161:A162"/>
    <mergeCell ref="E161:E162"/>
    <mergeCell ref="F161:F162"/>
    <mergeCell ref="G161:G162"/>
    <mergeCell ref="H161:H162"/>
    <mergeCell ref="B159:B160"/>
    <mergeCell ref="A159:A160"/>
    <mergeCell ref="E159:E160"/>
    <mergeCell ref="F159:F160"/>
    <mergeCell ref="G159:G160"/>
    <mergeCell ref="A2:J2"/>
    <mergeCell ref="A4:J4"/>
    <mergeCell ref="A5:J5"/>
    <mergeCell ref="A1:J1"/>
    <mergeCell ref="C7:D7"/>
    <mergeCell ref="H169:H185"/>
    <mergeCell ref="E186:G186"/>
    <mergeCell ref="B169:B185"/>
    <mergeCell ref="A169:A185"/>
    <mergeCell ref="E169:E185"/>
    <mergeCell ref="F169:F185"/>
    <mergeCell ref="G169:G185"/>
    <mergeCell ref="H163:H165"/>
    <mergeCell ref="B166:B168"/>
    <mergeCell ref="A166:A168"/>
    <mergeCell ref="E166:E168"/>
    <mergeCell ref="F166:F168"/>
    <mergeCell ref="G166:G168"/>
    <mergeCell ref="H166:H168"/>
    <mergeCell ref="B163:B165"/>
    <mergeCell ref="A163:A165"/>
    <mergeCell ref="E163:E165"/>
    <mergeCell ref="F163:F165"/>
    <mergeCell ref="G163:G1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A41"/>
  <sheetViews>
    <sheetView topLeftCell="A31" workbookViewId="0">
      <selection activeCell="D45" sqref="D45"/>
    </sheetView>
  </sheetViews>
  <sheetFormatPr defaultColWidth="14.44140625" defaultRowHeight="14.4" x14ac:dyDescent="0.3"/>
  <cols>
    <col min="3" max="3" width="23.6640625" customWidth="1"/>
    <col min="4" max="4" width="46.88671875" customWidth="1"/>
    <col min="5" max="5" width="20.109375" customWidth="1"/>
    <col min="6" max="6" width="8.6640625" customWidth="1"/>
    <col min="7" max="7" width="16.44140625" customWidth="1"/>
    <col min="8" max="8" width="17.88671875" customWidth="1"/>
    <col min="9" max="9" width="56.109375" customWidth="1"/>
    <col min="10" max="10" width="40.44140625" customWidth="1"/>
    <col min="11" max="28" width="8.6640625" customWidth="1"/>
  </cols>
  <sheetData>
    <row r="2" spans="1:27" ht="17.399999999999999" x14ac:dyDescent="0.3">
      <c r="A2" s="258" t="s">
        <v>831</v>
      </c>
      <c r="B2" s="259"/>
      <c r="C2" s="259"/>
      <c r="D2" s="259"/>
      <c r="E2" s="259"/>
      <c r="F2" s="259"/>
      <c r="G2" s="259"/>
      <c r="H2" s="259"/>
      <c r="I2" s="259"/>
      <c r="J2" s="259"/>
      <c r="K2" s="164"/>
      <c r="L2" s="164"/>
      <c r="M2" s="164"/>
      <c r="N2" s="164"/>
      <c r="O2" s="164"/>
      <c r="P2" s="164"/>
      <c r="Q2" s="164"/>
      <c r="R2" s="164"/>
      <c r="S2" s="164"/>
      <c r="T2" s="164"/>
      <c r="U2" s="164"/>
    </row>
    <row r="3" spans="1:27" ht="40.5" customHeight="1" x14ac:dyDescent="0.3">
      <c r="A3" s="260" t="s">
        <v>832</v>
      </c>
      <c r="B3" s="261"/>
      <c r="C3" s="261"/>
      <c r="D3" s="261"/>
      <c r="E3" s="261"/>
      <c r="F3" s="261"/>
      <c r="G3" s="261"/>
      <c r="H3" s="261"/>
      <c r="I3" s="261"/>
      <c r="J3" s="261"/>
      <c r="K3" s="164"/>
      <c r="L3" s="164"/>
      <c r="M3" s="164"/>
      <c r="N3" s="164"/>
      <c r="O3" s="164"/>
      <c r="P3" s="164"/>
      <c r="Q3" s="164"/>
      <c r="R3" s="164"/>
      <c r="S3" s="164"/>
      <c r="T3" s="164"/>
      <c r="U3" s="164"/>
    </row>
    <row r="4" spans="1:27" ht="17.399999999999999" x14ac:dyDescent="0.3">
      <c r="A4" s="262" t="s">
        <v>854</v>
      </c>
      <c r="B4" s="263"/>
      <c r="C4" s="263"/>
      <c r="D4" s="263"/>
      <c r="E4" s="263"/>
      <c r="F4" s="263"/>
      <c r="G4" s="263"/>
      <c r="H4" s="263"/>
      <c r="I4" s="263"/>
      <c r="J4" s="263"/>
      <c r="K4" s="164"/>
      <c r="L4" s="164"/>
      <c r="M4" s="164"/>
      <c r="N4" s="164"/>
      <c r="O4" s="164"/>
      <c r="P4" s="164"/>
      <c r="Q4" s="164"/>
      <c r="R4" s="164"/>
      <c r="S4" s="164"/>
      <c r="T4" s="164"/>
      <c r="U4" s="164"/>
    </row>
    <row r="5" spans="1:27" ht="17.399999999999999" x14ac:dyDescent="0.3">
      <c r="A5" s="262" t="s">
        <v>833</v>
      </c>
      <c r="B5" s="263"/>
      <c r="C5" s="263"/>
      <c r="D5" s="263"/>
      <c r="E5" s="263"/>
      <c r="F5" s="263"/>
      <c r="G5" s="263"/>
      <c r="H5" s="263"/>
      <c r="I5" s="263"/>
      <c r="J5" s="263"/>
      <c r="K5" s="164"/>
      <c r="L5" s="164"/>
      <c r="M5" s="164"/>
      <c r="N5" s="164"/>
      <c r="O5" s="164"/>
      <c r="P5" s="164"/>
      <c r="Q5" s="164"/>
      <c r="R5" s="164"/>
      <c r="S5" s="164"/>
      <c r="T5" s="164"/>
      <c r="U5" s="164"/>
    </row>
    <row r="6" spans="1:27" x14ac:dyDescent="0.3">
      <c r="E6" s="22"/>
      <c r="F6" s="21"/>
      <c r="G6" s="21"/>
      <c r="H6" s="21"/>
    </row>
    <row r="7" spans="1:27" ht="101.4" thickBot="1" x14ac:dyDescent="0.35">
      <c r="A7" s="24" t="s">
        <v>710</v>
      </c>
      <c r="B7" s="24" t="s">
        <v>711</v>
      </c>
      <c r="C7" s="317" t="s">
        <v>712</v>
      </c>
      <c r="D7" s="317"/>
      <c r="E7" s="27" t="s">
        <v>706</v>
      </c>
      <c r="F7" s="28" t="s">
        <v>707</v>
      </c>
      <c r="G7" s="28" t="s">
        <v>708</v>
      </c>
      <c r="H7" s="28" t="s">
        <v>763</v>
      </c>
      <c r="I7" s="167" t="s">
        <v>856</v>
      </c>
      <c r="J7" s="175" t="s">
        <v>834</v>
      </c>
      <c r="K7" s="23"/>
      <c r="L7" s="23"/>
      <c r="M7" s="23"/>
      <c r="N7" s="23"/>
      <c r="O7" s="23"/>
      <c r="P7" s="23"/>
      <c r="Q7" s="23"/>
      <c r="R7" s="23"/>
      <c r="S7" s="23"/>
      <c r="T7" s="23"/>
      <c r="U7" s="23"/>
      <c r="V7" s="23"/>
      <c r="W7" s="23"/>
      <c r="X7" s="23"/>
      <c r="Y7" s="23"/>
      <c r="Z7" s="23"/>
      <c r="AA7" s="23"/>
    </row>
    <row r="8" spans="1:27" x14ac:dyDescent="0.3">
      <c r="A8" s="436" t="s">
        <v>779</v>
      </c>
      <c r="B8" s="273" t="s">
        <v>380</v>
      </c>
      <c r="C8" s="29" t="s">
        <v>381</v>
      </c>
      <c r="D8" s="29" t="s">
        <v>382</v>
      </c>
      <c r="E8" s="439" t="s">
        <v>724</v>
      </c>
      <c r="F8" s="442">
        <v>1</v>
      </c>
      <c r="G8" s="446"/>
      <c r="H8" s="457">
        <f>ROUND(F8*G8,2)</f>
        <v>0</v>
      </c>
      <c r="I8" s="318" t="s">
        <v>849</v>
      </c>
      <c r="J8" s="321" t="s">
        <v>851</v>
      </c>
    </row>
    <row r="9" spans="1:27" x14ac:dyDescent="0.3">
      <c r="A9" s="437"/>
      <c r="B9" s="274"/>
      <c r="C9" s="19" t="s">
        <v>383</v>
      </c>
      <c r="D9" s="19" t="s">
        <v>384</v>
      </c>
      <c r="E9" s="440"/>
      <c r="F9" s="440"/>
      <c r="G9" s="447"/>
      <c r="H9" s="458"/>
      <c r="I9" s="330"/>
      <c r="J9" s="325"/>
    </row>
    <row r="10" spans="1:27" x14ac:dyDescent="0.3">
      <c r="A10" s="437"/>
      <c r="B10" s="274"/>
      <c r="C10" s="19" t="s">
        <v>112</v>
      </c>
      <c r="D10" s="19" t="s">
        <v>385</v>
      </c>
      <c r="E10" s="440"/>
      <c r="F10" s="440"/>
      <c r="G10" s="447"/>
      <c r="H10" s="458"/>
      <c r="I10" s="330"/>
      <c r="J10" s="325"/>
    </row>
    <row r="11" spans="1:27" x14ac:dyDescent="0.3">
      <c r="A11" s="437"/>
      <c r="B11" s="274"/>
      <c r="C11" s="19" t="s">
        <v>386</v>
      </c>
      <c r="D11" s="19" t="s">
        <v>387</v>
      </c>
      <c r="E11" s="440"/>
      <c r="F11" s="440"/>
      <c r="G11" s="447"/>
      <c r="H11" s="458"/>
      <c r="I11" s="330"/>
      <c r="J11" s="325"/>
    </row>
    <row r="12" spans="1:27" x14ac:dyDescent="0.3">
      <c r="A12" s="437"/>
      <c r="B12" s="274"/>
      <c r="C12" s="313" t="s">
        <v>388</v>
      </c>
      <c r="D12" s="19" t="s">
        <v>389</v>
      </c>
      <c r="E12" s="440"/>
      <c r="F12" s="440"/>
      <c r="G12" s="447"/>
      <c r="H12" s="458"/>
      <c r="I12" s="330"/>
      <c r="J12" s="325"/>
    </row>
    <row r="13" spans="1:27" x14ac:dyDescent="0.3">
      <c r="A13" s="437"/>
      <c r="B13" s="274"/>
      <c r="C13" s="314"/>
      <c r="D13" s="89" t="s">
        <v>734</v>
      </c>
      <c r="E13" s="440"/>
      <c r="F13" s="440"/>
      <c r="G13" s="447"/>
      <c r="H13" s="458"/>
      <c r="I13" s="330"/>
      <c r="J13" s="325"/>
    </row>
    <row r="14" spans="1:27" x14ac:dyDescent="0.3">
      <c r="A14" s="437"/>
      <c r="B14" s="274"/>
      <c r="C14" s="19" t="s">
        <v>291</v>
      </c>
      <c r="D14" s="89" t="s">
        <v>390</v>
      </c>
      <c r="E14" s="440"/>
      <c r="F14" s="440"/>
      <c r="G14" s="447"/>
      <c r="H14" s="458"/>
      <c r="I14" s="330"/>
      <c r="J14" s="325"/>
    </row>
    <row r="15" spans="1:27" x14ac:dyDescent="0.3">
      <c r="A15" s="437"/>
      <c r="B15" s="274"/>
      <c r="C15" s="313" t="s">
        <v>391</v>
      </c>
      <c r="D15" s="89" t="s">
        <v>392</v>
      </c>
      <c r="E15" s="440"/>
      <c r="F15" s="440"/>
      <c r="G15" s="447"/>
      <c r="H15" s="458"/>
      <c r="I15" s="330"/>
      <c r="J15" s="325"/>
    </row>
    <row r="16" spans="1:27" x14ac:dyDescent="0.3">
      <c r="A16" s="437"/>
      <c r="B16" s="274"/>
      <c r="C16" s="314"/>
      <c r="D16" s="89" t="s">
        <v>393</v>
      </c>
      <c r="E16" s="440"/>
      <c r="F16" s="440"/>
      <c r="G16" s="447"/>
      <c r="H16" s="458"/>
      <c r="I16" s="330"/>
      <c r="J16" s="325"/>
    </row>
    <row r="17" spans="1:10" x14ac:dyDescent="0.3">
      <c r="A17" s="437"/>
      <c r="B17" s="274"/>
      <c r="C17" s="314"/>
      <c r="D17" s="89" t="s">
        <v>394</v>
      </c>
      <c r="E17" s="440"/>
      <c r="F17" s="440"/>
      <c r="G17" s="447"/>
      <c r="H17" s="458"/>
      <c r="I17" s="330"/>
      <c r="J17" s="325"/>
    </row>
    <row r="18" spans="1:10" x14ac:dyDescent="0.3">
      <c r="A18" s="437"/>
      <c r="B18" s="274"/>
      <c r="C18" s="313" t="s">
        <v>395</v>
      </c>
      <c r="D18" s="89" t="s">
        <v>396</v>
      </c>
      <c r="E18" s="440"/>
      <c r="F18" s="440"/>
      <c r="G18" s="447"/>
      <c r="H18" s="458"/>
      <c r="I18" s="330"/>
      <c r="J18" s="325"/>
    </row>
    <row r="19" spans="1:10" x14ac:dyDescent="0.3">
      <c r="A19" s="437"/>
      <c r="B19" s="274"/>
      <c r="C19" s="314"/>
      <c r="D19" s="89" t="s">
        <v>397</v>
      </c>
      <c r="E19" s="440"/>
      <c r="F19" s="440"/>
      <c r="G19" s="447"/>
      <c r="H19" s="458"/>
      <c r="I19" s="330"/>
      <c r="J19" s="325"/>
    </row>
    <row r="20" spans="1:10" x14ac:dyDescent="0.3">
      <c r="A20" s="437"/>
      <c r="B20" s="274"/>
      <c r="C20" s="314"/>
      <c r="D20" s="89" t="s">
        <v>398</v>
      </c>
      <c r="E20" s="440"/>
      <c r="F20" s="440"/>
      <c r="G20" s="447"/>
      <c r="H20" s="458"/>
      <c r="I20" s="330"/>
      <c r="J20" s="325"/>
    </row>
    <row r="21" spans="1:10" x14ac:dyDescent="0.3">
      <c r="A21" s="437"/>
      <c r="B21" s="274"/>
      <c r="C21" s="314"/>
      <c r="D21" s="89" t="s">
        <v>399</v>
      </c>
      <c r="E21" s="440"/>
      <c r="F21" s="440"/>
      <c r="G21" s="447"/>
      <c r="H21" s="458"/>
      <c r="I21" s="330"/>
      <c r="J21" s="325"/>
    </row>
    <row r="22" spans="1:10" x14ac:dyDescent="0.3">
      <c r="A22" s="437"/>
      <c r="B22" s="274"/>
      <c r="C22" s="19" t="s">
        <v>400</v>
      </c>
      <c r="D22" s="89" t="s">
        <v>401</v>
      </c>
      <c r="E22" s="440"/>
      <c r="F22" s="440"/>
      <c r="G22" s="447"/>
      <c r="H22" s="458"/>
      <c r="I22" s="330"/>
      <c r="J22" s="325"/>
    </row>
    <row r="23" spans="1:10" ht="28.8" x14ac:dyDescent="0.3">
      <c r="A23" s="437"/>
      <c r="B23" s="274"/>
      <c r="C23" s="19" t="s">
        <v>402</v>
      </c>
      <c r="D23" s="89" t="s">
        <v>403</v>
      </c>
      <c r="E23" s="440"/>
      <c r="F23" s="440"/>
      <c r="G23" s="447"/>
      <c r="H23" s="458"/>
      <c r="I23" s="330"/>
      <c r="J23" s="325"/>
    </row>
    <row r="24" spans="1:10" x14ac:dyDescent="0.3">
      <c r="A24" s="437"/>
      <c r="B24" s="274"/>
      <c r="C24" s="19" t="s">
        <v>404</v>
      </c>
      <c r="D24" s="19" t="s">
        <v>405</v>
      </c>
      <c r="E24" s="440"/>
      <c r="F24" s="440"/>
      <c r="G24" s="447"/>
      <c r="H24" s="458"/>
      <c r="I24" s="330"/>
      <c r="J24" s="325"/>
    </row>
    <row r="25" spans="1:10" ht="15" thickBot="1" x14ac:dyDescent="0.35">
      <c r="A25" s="438"/>
      <c r="B25" s="375"/>
      <c r="C25" s="30" t="s">
        <v>406</v>
      </c>
      <c r="D25" s="30" t="s">
        <v>407</v>
      </c>
      <c r="E25" s="441"/>
      <c r="F25" s="441"/>
      <c r="G25" s="448"/>
      <c r="H25" s="459"/>
      <c r="I25" s="455"/>
      <c r="J25" s="456"/>
    </row>
    <row r="26" spans="1:10" ht="28.8" x14ac:dyDescent="0.3">
      <c r="A26" s="443" t="s">
        <v>780</v>
      </c>
      <c r="B26" s="273" t="s">
        <v>408</v>
      </c>
      <c r="C26" s="309" t="s">
        <v>381</v>
      </c>
      <c r="D26" s="29" t="s">
        <v>409</v>
      </c>
      <c r="E26" s="439" t="s">
        <v>724</v>
      </c>
      <c r="F26" s="442">
        <v>5</v>
      </c>
      <c r="G26" s="446"/>
      <c r="H26" s="457">
        <f>ROUND(F26*G26,2)</f>
        <v>0</v>
      </c>
      <c r="I26" s="318" t="s">
        <v>849</v>
      </c>
      <c r="J26" s="321" t="s">
        <v>851</v>
      </c>
    </row>
    <row r="27" spans="1:10" x14ac:dyDescent="0.3">
      <c r="A27" s="444"/>
      <c r="B27" s="274"/>
      <c r="C27" s="314"/>
      <c r="D27" s="19" t="s">
        <v>410</v>
      </c>
      <c r="E27" s="440"/>
      <c r="F27" s="440"/>
      <c r="G27" s="447"/>
      <c r="H27" s="458"/>
      <c r="I27" s="330"/>
      <c r="J27" s="325"/>
    </row>
    <row r="28" spans="1:10" x14ac:dyDescent="0.3">
      <c r="A28" s="444"/>
      <c r="B28" s="274"/>
      <c r="C28" s="19" t="s">
        <v>383</v>
      </c>
      <c r="D28" s="19" t="s">
        <v>411</v>
      </c>
      <c r="E28" s="440"/>
      <c r="F28" s="440"/>
      <c r="G28" s="447"/>
      <c r="H28" s="458"/>
      <c r="I28" s="330"/>
      <c r="J28" s="325"/>
    </row>
    <row r="29" spans="1:10" x14ac:dyDescent="0.3">
      <c r="A29" s="444"/>
      <c r="B29" s="274"/>
      <c r="C29" s="19" t="s">
        <v>112</v>
      </c>
      <c r="D29" s="19" t="s">
        <v>412</v>
      </c>
      <c r="E29" s="440"/>
      <c r="F29" s="440"/>
      <c r="G29" s="447"/>
      <c r="H29" s="458"/>
      <c r="I29" s="330"/>
      <c r="J29" s="325"/>
    </row>
    <row r="30" spans="1:10" x14ac:dyDescent="0.3">
      <c r="A30" s="444"/>
      <c r="B30" s="274"/>
      <c r="C30" s="19" t="s">
        <v>386</v>
      </c>
      <c r="D30" s="19" t="s">
        <v>413</v>
      </c>
      <c r="E30" s="440"/>
      <c r="F30" s="440"/>
      <c r="G30" s="447"/>
      <c r="H30" s="458"/>
      <c r="I30" s="330"/>
      <c r="J30" s="325"/>
    </row>
    <row r="31" spans="1:10" x14ac:dyDescent="0.3">
      <c r="A31" s="444"/>
      <c r="B31" s="274"/>
      <c r="C31" s="19" t="s">
        <v>388</v>
      </c>
      <c r="D31" s="19" t="s">
        <v>414</v>
      </c>
      <c r="E31" s="440"/>
      <c r="F31" s="440"/>
      <c r="G31" s="447"/>
      <c r="H31" s="458"/>
      <c r="I31" s="330"/>
      <c r="J31" s="325"/>
    </row>
    <row r="32" spans="1:10" ht="43.2" x14ac:dyDescent="0.3">
      <c r="A32" s="444"/>
      <c r="B32" s="274"/>
      <c r="C32" s="313" t="s">
        <v>377</v>
      </c>
      <c r="D32" s="19" t="s">
        <v>415</v>
      </c>
      <c r="E32" s="440"/>
      <c r="F32" s="440"/>
      <c r="G32" s="447"/>
      <c r="H32" s="458"/>
      <c r="I32" s="330"/>
      <c r="J32" s="325"/>
    </row>
    <row r="33" spans="1:10" x14ac:dyDescent="0.3">
      <c r="A33" s="444"/>
      <c r="B33" s="274"/>
      <c r="C33" s="314"/>
      <c r="D33" s="19" t="s">
        <v>416</v>
      </c>
      <c r="E33" s="440"/>
      <c r="F33" s="440"/>
      <c r="G33" s="447"/>
      <c r="H33" s="458"/>
      <c r="I33" s="330"/>
      <c r="J33" s="325"/>
    </row>
    <row r="34" spans="1:10" ht="15" thickBot="1" x14ac:dyDescent="0.35">
      <c r="A34" s="445"/>
      <c r="B34" s="375"/>
      <c r="C34" s="30" t="s">
        <v>406</v>
      </c>
      <c r="D34" s="30" t="s">
        <v>417</v>
      </c>
      <c r="E34" s="441"/>
      <c r="F34" s="441"/>
      <c r="G34" s="448"/>
      <c r="H34" s="459"/>
      <c r="I34" s="455"/>
      <c r="J34" s="456"/>
    </row>
    <row r="35" spans="1:10" ht="28.8" x14ac:dyDescent="0.3">
      <c r="A35" s="443" t="s">
        <v>781</v>
      </c>
      <c r="B35" s="273" t="s">
        <v>418</v>
      </c>
      <c r="C35" s="309" t="s">
        <v>419</v>
      </c>
      <c r="D35" s="29" t="s">
        <v>964</v>
      </c>
      <c r="E35" s="439" t="s">
        <v>709</v>
      </c>
      <c r="F35" s="442">
        <v>1</v>
      </c>
      <c r="G35" s="446"/>
      <c r="H35" s="457">
        <f>ROUND(F35*G35,2)</f>
        <v>0</v>
      </c>
      <c r="I35" s="450" t="s">
        <v>852</v>
      </c>
      <c r="J35" s="453"/>
    </row>
    <row r="36" spans="1:10" ht="28.8" x14ac:dyDescent="0.3">
      <c r="A36" s="444"/>
      <c r="B36" s="274"/>
      <c r="C36" s="314"/>
      <c r="D36" s="19" t="s">
        <v>420</v>
      </c>
      <c r="E36" s="440"/>
      <c r="F36" s="440"/>
      <c r="G36" s="447"/>
      <c r="H36" s="458"/>
      <c r="I36" s="451"/>
      <c r="J36" s="322"/>
    </row>
    <row r="37" spans="1:10" x14ac:dyDescent="0.3">
      <c r="A37" s="444"/>
      <c r="B37" s="274"/>
      <c r="C37" s="314"/>
      <c r="D37" s="19" t="s">
        <v>421</v>
      </c>
      <c r="E37" s="440"/>
      <c r="F37" s="440"/>
      <c r="G37" s="447"/>
      <c r="H37" s="458"/>
      <c r="I37" s="451"/>
      <c r="J37" s="322"/>
    </row>
    <row r="38" spans="1:10" ht="28.8" x14ac:dyDescent="0.3">
      <c r="A38" s="444"/>
      <c r="B38" s="274"/>
      <c r="C38" s="314"/>
      <c r="D38" s="19" t="s">
        <v>422</v>
      </c>
      <c r="E38" s="440"/>
      <c r="F38" s="440"/>
      <c r="G38" s="447"/>
      <c r="H38" s="458"/>
      <c r="I38" s="451"/>
      <c r="J38" s="322"/>
    </row>
    <row r="39" spans="1:10" ht="43.2" x14ac:dyDescent="0.3">
      <c r="A39" s="444"/>
      <c r="B39" s="274"/>
      <c r="C39" s="313" t="s">
        <v>423</v>
      </c>
      <c r="D39" s="19" t="s">
        <v>965</v>
      </c>
      <c r="E39" s="440"/>
      <c r="F39" s="440"/>
      <c r="G39" s="447"/>
      <c r="H39" s="458"/>
      <c r="I39" s="451"/>
      <c r="J39" s="322"/>
    </row>
    <row r="40" spans="1:10" ht="43.8" thickBot="1" x14ac:dyDescent="0.35">
      <c r="A40" s="445"/>
      <c r="B40" s="375"/>
      <c r="C40" s="449"/>
      <c r="D40" s="30" t="s">
        <v>424</v>
      </c>
      <c r="E40" s="441"/>
      <c r="F40" s="441"/>
      <c r="G40" s="448"/>
      <c r="H40" s="459"/>
      <c r="I40" s="452"/>
      <c r="J40" s="454"/>
    </row>
    <row r="41" spans="1:10" ht="30.75" customHeight="1" thickBot="1" x14ac:dyDescent="0.35">
      <c r="A41" s="143"/>
      <c r="B41" s="143"/>
      <c r="C41" s="143"/>
      <c r="D41" s="143"/>
      <c r="E41" s="264" t="s">
        <v>762</v>
      </c>
      <c r="F41" s="265"/>
      <c r="G41" s="266"/>
      <c r="H41" s="194">
        <f>SUM(H8:H40)</f>
        <v>0</v>
      </c>
      <c r="I41" s="143"/>
      <c r="J41" s="143"/>
    </row>
  </sheetData>
  <mergeCells count="37">
    <mergeCell ref="I35:I40"/>
    <mergeCell ref="J35:J40"/>
    <mergeCell ref="C18:C21"/>
    <mergeCell ref="I8:I25"/>
    <mergeCell ref="J8:J25"/>
    <mergeCell ref="I26:I34"/>
    <mergeCell ref="J26:J34"/>
    <mergeCell ref="H35:H40"/>
    <mergeCell ref="G8:G25"/>
    <mergeCell ref="H8:H25"/>
    <mergeCell ref="H26:H34"/>
    <mergeCell ref="E41:G41"/>
    <mergeCell ref="B35:B40"/>
    <mergeCell ref="A35:A40"/>
    <mergeCell ref="E35:E40"/>
    <mergeCell ref="F35:F40"/>
    <mergeCell ref="G35:G40"/>
    <mergeCell ref="C39:C40"/>
    <mergeCell ref="C35:C38"/>
    <mergeCell ref="B26:B34"/>
    <mergeCell ref="A26:A34"/>
    <mergeCell ref="E26:E34"/>
    <mergeCell ref="F26:F34"/>
    <mergeCell ref="G26:G34"/>
    <mergeCell ref="C26:C27"/>
    <mergeCell ref="C32:C33"/>
    <mergeCell ref="B8:B25"/>
    <mergeCell ref="A8:A25"/>
    <mergeCell ref="E8:E25"/>
    <mergeCell ref="F8:F25"/>
    <mergeCell ref="C12:C13"/>
    <mergeCell ref="C15:C17"/>
    <mergeCell ref="A2:J2"/>
    <mergeCell ref="A3:J3"/>
    <mergeCell ref="A4:J4"/>
    <mergeCell ref="A5:J5"/>
    <mergeCell ref="C7:D7"/>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150"/>
  <sheetViews>
    <sheetView tabSelected="1" topLeftCell="A120" zoomScale="80" zoomScaleNormal="80" workbookViewId="0">
      <selection activeCell="I120" sqref="I120"/>
    </sheetView>
  </sheetViews>
  <sheetFormatPr defaultColWidth="14.44140625" defaultRowHeight="14.4" x14ac:dyDescent="0.3"/>
  <cols>
    <col min="1" max="1" width="16.5546875" customWidth="1"/>
    <col min="3" max="3" width="18.44140625" customWidth="1"/>
    <col min="4" max="4" width="65.109375" customWidth="1"/>
    <col min="5" max="5" width="19.6640625" customWidth="1"/>
    <col min="6" max="6" width="8.6640625" customWidth="1"/>
    <col min="7" max="7" width="14.6640625" customWidth="1"/>
    <col min="8" max="8" width="17.44140625" customWidth="1"/>
    <col min="9" max="9" width="38.88671875" customWidth="1"/>
    <col min="10" max="10" width="33.33203125" customWidth="1"/>
    <col min="11" max="11" width="19.6640625" customWidth="1"/>
    <col min="12" max="28" width="8.6640625" customWidth="1"/>
  </cols>
  <sheetData>
    <row r="2" spans="1:27" ht="17.399999999999999" x14ac:dyDescent="0.3">
      <c r="A2" s="258" t="s">
        <v>831</v>
      </c>
      <c r="B2" s="259"/>
      <c r="C2" s="259"/>
      <c r="D2" s="259"/>
      <c r="E2" s="259"/>
      <c r="F2" s="259"/>
      <c r="G2" s="259"/>
      <c r="H2" s="259"/>
      <c r="I2" s="259"/>
      <c r="J2" s="259"/>
      <c r="K2" s="164"/>
      <c r="L2" s="164"/>
      <c r="M2" s="164"/>
      <c r="N2" s="164"/>
      <c r="O2" s="164"/>
      <c r="P2" s="164"/>
      <c r="Q2" s="164"/>
      <c r="R2" s="164"/>
      <c r="S2" s="164"/>
      <c r="T2" s="164"/>
      <c r="U2" s="164"/>
    </row>
    <row r="3" spans="1:27" ht="37.5" customHeight="1" x14ac:dyDescent="0.3">
      <c r="A3" s="260" t="s">
        <v>832</v>
      </c>
      <c r="B3" s="261"/>
      <c r="C3" s="261"/>
      <c r="D3" s="261"/>
      <c r="E3" s="261"/>
      <c r="F3" s="261"/>
      <c r="G3" s="261"/>
      <c r="H3" s="261"/>
      <c r="I3" s="261"/>
      <c r="J3" s="261"/>
      <c r="K3" s="164"/>
      <c r="L3" s="164"/>
      <c r="M3" s="164"/>
      <c r="N3" s="164"/>
      <c r="O3" s="164"/>
      <c r="P3" s="164"/>
      <c r="Q3" s="164"/>
      <c r="R3" s="164"/>
      <c r="S3" s="164"/>
      <c r="T3" s="164"/>
      <c r="U3" s="164"/>
    </row>
    <row r="4" spans="1:27" ht="132.75" customHeight="1" x14ac:dyDescent="0.3">
      <c r="A4" s="316" t="s">
        <v>838</v>
      </c>
      <c r="B4" s="316"/>
      <c r="C4" s="316"/>
      <c r="D4" s="316"/>
      <c r="E4" s="316"/>
      <c r="F4" s="316"/>
      <c r="G4" s="316"/>
      <c r="H4" s="316"/>
      <c r="I4" s="316"/>
      <c r="J4" s="316"/>
      <c r="K4" s="164"/>
      <c r="L4" s="164"/>
      <c r="M4" s="164"/>
      <c r="N4" s="164"/>
      <c r="O4" s="164"/>
      <c r="P4" s="164"/>
      <c r="Q4" s="164"/>
      <c r="R4" s="164"/>
      <c r="S4" s="164"/>
      <c r="T4" s="164"/>
      <c r="U4" s="164"/>
    </row>
    <row r="5" spans="1:27" ht="17.399999999999999" x14ac:dyDescent="0.3">
      <c r="A5" s="262" t="s">
        <v>854</v>
      </c>
      <c r="B5" s="263"/>
      <c r="C5" s="263"/>
      <c r="D5" s="263"/>
      <c r="E5" s="263"/>
      <c r="F5" s="263"/>
      <c r="G5" s="263"/>
      <c r="H5" s="263"/>
      <c r="I5" s="263"/>
      <c r="J5" s="263"/>
      <c r="K5" s="164"/>
      <c r="L5" s="164"/>
      <c r="M5" s="164"/>
      <c r="N5" s="164"/>
      <c r="O5" s="164"/>
      <c r="P5" s="164"/>
      <c r="Q5" s="164"/>
      <c r="R5" s="164"/>
      <c r="S5" s="164"/>
      <c r="T5" s="164"/>
      <c r="U5" s="164"/>
    </row>
    <row r="6" spans="1:27" ht="17.399999999999999" x14ac:dyDescent="0.3">
      <c r="A6" s="262" t="s">
        <v>833</v>
      </c>
      <c r="B6" s="263"/>
      <c r="C6" s="263"/>
      <c r="D6" s="263"/>
      <c r="E6" s="263"/>
      <c r="F6" s="263"/>
      <c r="G6" s="263"/>
      <c r="H6" s="263"/>
      <c r="I6" s="263"/>
      <c r="J6" s="263"/>
      <c r="K6" s="164"/>
      <c r="L6" s="164"/>
      <c r="M6" s="164"/>
      <c r="N6" s="164"/>
      <c r="O6" s="164"/>
      <c r="P6" s="164"/>
      <c r="Q6" s="164"/>
      <c r="R6" s="164"/>
      <c r="S6" s="164"/>
      <c r="T6" s="164"/>
      <c r="U6" s="164"/>
    </row>
    <row r="7" spans="1:27" x14ac:dyDescent="0.3">
      <c r="E7" s="22"/>
      <c r="F7" s="21"/>
      <c r="G7" s="21"/>
      <c r="H7" s="21"/>
    </row>
    <row r="8" spans="1:27" ht="130.19999999999999" thickBot="1" x14ac:dyDescent="0.35">
      <c r="A8" s="24" t="s">
        <v>710</v>
      </c>
      <c r="B8" s="24" t="s">
        <v>711</v>
      </c>
      <c r="C8" s="317" t="s">
        <v>712</v>
      </c>
      <c r="D8" s="317"/>
      <c r="E8" s="27" t="s">
        <v>706</v>
      </c>
      <c r="F8" s="28" t="s">
        <v>707</v>
      </c>
      <c r="G8" s="28" t="s">
        <v>708</v>
      </c>
      <c r="H8" s="28" t="s">
        <v>763</v>
      </c>
      <c r="I8" s="167" t="s">
        <v>856</v>
      </c>
      <c r="J8" s="175" t="s">
        <v>834</v>
      </c>
      <c r="K8" s="23"/>
      <c r="L8" s="23"/>
      <c r="M8" s="23"/>
      <c r="N8" s="23"/>
      <c r="O8" s="23"/>
      <c r="P8" s="23"/>
      <c r="Q8" s="23"/>
      <c r="R8" s="23"/>
      <c r="S8" s="23"/>
      <c r="T8" s="23"/>
      <c r="U8" s="23"/>
      <c r="V8" s="23"/>
      <c r="W8" s="23"/>
      <c r="X8" s="23"/>
      <c r="Y8" s="23"/>
      <c r="Z8" s="23"/>
      <c r="AA8" s="23"/>
    </row>
    <row r="9" spans="1:27" x14ac:dyDescent="0.3">
      <c r="A9" s="443" t="s">
        <v>782</v>
      </c>
      <c r="B9" s="273" t="s">
        <v>425</v>
      </c>
      <c r="C9" s="502" t="s">
        <v>426</v>
      </c>
      <c r="D9" s="119" t="s">
        <v>427</v>
      </c>
      <c r="E9" s="497" t="s">
        <v>724</v>
      </c>
      <c r="F9" s="500">
        <v>3</v>
      </c>
      <c r="G9" s="487"/>
      <c r="H9" s="490">
        <f>ROUND(F9*G9,2)</f>
        <v>0</v>
      </c>
      <c r="I9" s="318" t="s">
        <v>849</v>
      </c>
      <c r="J9" s="321" t="s">
        <v>851</v>
      </c>
    </row>
    <row r="10" spans="1:27" ht="41.4" x14ac:dyDescent="0.3">
      <c r="A10" s="444"/>
      <c r="B10" s="274"/>
      <c r="C10" s="314"/>
      <c r="D10" s="116" t="s">
        <v>428</v>
      </c>
      <c r="E10" s="498"/>
      <c r="F10" s="498"/>
      <c r="G10" s="488"/>
      <c r="H10" s="491"/>
      <c r="I10" s="330"/>
      <c r="J10" s="325"/>
    </row>
    <row r="11" spans="1:27" x14ac:dyDescent="0.3">
      <c r="A11" s="444"/>
      <c r="B11" s="274"/>
      <c r="C11" s="116" t="s">
        <v>379</v>
      </c>
      <c r="D11" s="116" t="s">
        <v>429</v>
      </c>
      <c r="E11" s="498"/>
      <c r="F11" s="498"/>
      <c r="G11" s="488"/>
      <c r="H11" s="491"/>
      <c r="I11" s="330"/>
      <c r="J11" s="325"/>
    </row>
    <row r="12" spans="1:27" ht="27.6" x14ac:dyDescent="0.3">
      <c r="A12" s="444"/>
      <c r="B12" s="274"/>
      <c r="C12" s="116" t="s">
        <v>430</v>
      </c>
      <c r="D12" s="116" t="s">
        <v>431</v>
      </c>
      <c r="E12" s="498"/>
      <c r="F12" s="498"/>
      <c r="G12" s="488"/>
      <c r="H12" s="491"/>
      <c r="I12" s="330"/>
      <c r="J12" s="325"/>
    </row>
    <row r="13" spans="1:27" ht="27.6" x14ac:dyDescent="0.3">
      <c r="A13" s="444"/>
      <c r="B13" s="274"/>
      <c r="C13" s="116" t="s">
        <v>432</v>
      </c>
      <c r="D13" s="116" t="s">
        <v>433</v>
      </c>
      <c r="E13" s="498"/>
      <c r="F13" s="498"/>
      <c r="G13" s="488"/>
      <c r="H13" s="491"/>
      <c r="I13" s="330"/>
      <c r="J13" s="325"/>
    </row>
    <row r="14" spans="1:27" x14ac:dyDescent="0.3">
      <c r="A14" s="444"/>
      <c r="B14" s="274"/>
      <c r="C14" s="116" t="s">
        <v>434</v>
      </c>
      <c r="D14" s="116" t="s">
        <v>435</v>
      </c>
      <c r="E14" s="498"/>
      <c r="F14" s="498"/>
      <c r="G14" s="488"/>
      <c r="H14" s="491"/>
      <c r="I14" s="330"/>
      <c r="J14" s="325"/>
    </row>
    <row r="15" spans="1:27" x14ac:dyDescent="0.3">
      <c r="A15" s="444"/>
      <c r="B15" s="274"/>
      <c r="C15" s="116" t="s">
        <v>436</v>
      </c>
      <c r="D15" s="117" t="s">
        <v>757</v>
      </c>
      <c r="E15" s="498"/>
      <c r="F15" s="498"/>
      <c r="G15" s="488"/>
      <c r="H15" s="491"/>
      <c r="I15" s="330"/>
      <c r="J15" s="325"/>
    </row>
    <row r="16" spans="1:27" x14ac:dyDescent="0.3">
      <c r="A16" s="444"/>
      <c r="B16" s="274"/>
      <c r="C16" s="116" t="s">
        <v>437</v>
      </c>
      <c r="D16" s="116" t="s">
        <v>438</v>
      </c>
      <c r="E16" s="498"/>
      <c r="F16" s="498"/>
      <c r="G16" s="488"/>
      <c r="H16" s="491"/>
      <c r="I16" s="330"/>
      <c r="J16" s="325"/>
    </row>
    <row r="17" spans="1:10" x14ac:dyDescent="0.3">
      <c r="A17" s="444"/>
      <c r="B17" s="274"/>
      <c r="C17" s="116" t="s">
        <v>439</v>
      </c>
      <c r="D17" s="116" t="s">
        <v>440</v>
      </c>
      <c r="E17" s="498"/>
      <c r="F17" s="498"/>
      <c r="G17" s="488"/>
      <c r="H17" s="491"/>
      <c r="I17" s="330"/>
      <c r="J17" s="325"/>
    </row>
    <row r="18" spans="1:10" x14ac:dyDescent="0.3">
      <c r="A18" s="444"/>
      <c r="B18" s="274"/>
      <c r="C18" s="116" t="s">
        <v>441</v>
      </c>
      <c r="D18" s="116" t="s">
        <v>442</v>
      </c>
      <c r="E18" s="498"/>
      <c r="F18" s="498"/>
      <c r="G18" s="488"/>
      <c r="H18" s="491"/>
      <c r="I18" s="330"/>
      <c r="J18" s="325"/>
    </row>
    <row r="19" spans="1:10" x14ac:dyDescent="0.3">
      <c r="A19" s="444"/>
      <c r="B19" s="274"/>
      <c r="C19" s="116" t="s">
        <v>443</v>
      </c>
      <c r="D19" s="116" t="s">
        <v>444</v>
      </c>
      <c r="E19" s="498"/>
      <c r="F19" s="498"/>
      <c r="G19" s="488"/>
      <c r="H19" s="491"/>
      <c r="I19" s="330"/>
      <c r="J19" s="325"/>
    </row>
    <row r="20" spans="1:10" ht="27.6" x14ac:dyDescent="0.3">
      <c r="A20" s="444"/>
      <c r="B20" s="274"/>
      <c r="C20" s="116" t="s">
        <v>445</v>
      </c>
      <c r="D20" s="116" t="s">
        <v>446</v>
      </c>
      <c r="E20" s="498"/>
      <c r="F20" s="498"/>
      <c r="G20" s="488"/>
      <c r="H20" s="491"/>
      <c r="I20" s="330"/>
      <c r="J20" s="325"/>
    </row>
    <row r="21" spans="1:10" x14ac:dyDescent="0.3">
      <c r="A21" s="444"/>
      <c r="B21" s="274"/>
      <c r="C21" s="501" t="s">
        <v>447</v>
      </c>
      <c r="D21" s="116" t="s">
        <v>448</v>
      </c>
      <c r="E21" s="498"/>
      <c r="F21" s="498"/>
      <c r="G21" s="488"/>
      <c r="H21" s="491"/>
      <c r="I21" s="330"/>
      <c r="J21" s="325"/>
    </row>
    <row r="22" spans="1:10" x14ac:dyDescent="0.3">
      <c r="A22" s="444"/>
      <c r="B22" s="274"/>
      <c r="C22" s="314"/>
      <c r="D22" s="116" t="s">
        <v>449</v>
      </c>
      <c r="E22" s="498"/>
      <c r="F22" s="498"/>
      <c r="G22" s="488"/>
      <c r="H22" s="491"/>
      <c r="I22" s="330"/>
      <c r="J22" s="325"/>
    </row>
    <row r="23" spans="1:10" x14ac:dyDescent="0.3">
      <c r="A23" s="444"/>
      <c r="B23" s="274"/>
      <c r="C23" s="501" t="s">
        <v>450</v>
      </c>
      <c r="D23" s="501" t="s">
        <v>451</v>
      </c>
      <c r="E23" s="498"/>
      <c r="F23" s="498"/>
      <c r="G23" s="488"/>
      <c r="H23" s="491"/>
      <c r="I23" s="330"/>
      <c r="J23" s="325"/>
    </row>
    <row r="24" spans="1:10" x14ac:dyDescent="0.3">
      <c r="A24" s="444"/>
      <c r="B24" s="274"/>
      <c r="C24" s="314"/>
      <c r="D24" s="314"/>
      <c r="E24" s="498"/>
      <c r="F24" s="498"/>
      <c r="G24" s="488"/>
      <c r="H24" s="491"/>
      <c r="I24" s="330"/>
      <c r="J24" s="325"/>
    </row>
    <row r="25" spans="1:10" x14ac:dyDescent="0.3">
      <c r="A25" s="444"/>
      <c r="B25" s="274"/>
      <c r="C25" s="501" t="s">
        <v>452</v>
      </c>
      <c r="D25" s="501" t="s">
        <v>453</v>
      </c>
      <c r="E25" s="498"/>
      <c r="F25" s="498"/>
      <c r="G25" s="488"/>
      <c r="H25" s="491"/>
      <c r="I25" s="330"/>
      <c r="J25" s="325"/>
    </row>
    <row r="26" spans="1:10" x14ac:dyDescent="0.3">
      <c r="A26" s="444"/>
      <c r="B26" s="274"/>
      <c r="C26" s="314"/>
      <c r="D26" s="314"/>
      <c r="E26" s="498"/>
      <c r="F26" s="498"/>
      <c r="G26" s="488"/>
      <c r="H26" s="491"/>
      <c r="I26" s="330"/>
      <c r="J26" s="325"/>
    </row>
    <row r="27" spans="1:10" x14ac:dyDescent="0.3">
      <c r="A27" s="444"/>
      <c r="B27" s="274"/>
      <c r="C27" s="116" t="s">
        <v>454</v>
      </c>
      <c r="D27" s="116" t="s">
        <v>455</v>
      </c>
      <c r="E27" s="498"/>
      <c r="F27" s="498"/>
      <c r="G27" s="488"/>
      <c r="H27" s="491"/>
      <c r="I27" s="330"/>
      <c r="J27" s="325"/>
    </row>
    <row r="28" spans="1:10" x14ac:dyDescent="0.3">
      <c r="A28" s="444"/>
      <c r="B28" s="274"/>
      <c r="C28" s="116" t="s">
        <v>456</v>
      </c>
      <c r="D28" s="116" t="s">
        <v>457</v>
      </c>
      <c r="E28" s="498"/>
      <c r="F28" s="498"/>
      <c r="G28" s="488"/>
      <c r="H28" s="491"/>
      <c r="I28" s="330"/>
      <c r="J28" s="325"/>
    </row>
    <row r="29" spans="1:10" ht="27.6" x14ac:dyDescent="0.3">
      <c r="A29" s="444"/>
      <c r="B29" s="274"/>
      <c r="C29" s="116" t="s">
        <v>458</v>
      </c>
      <c r="D29" s="116" t="s">
        <v>459</v>
      </c>
      <c r="E29" s="498"/>
      <c r="F29" s="498"/>
      <c r="G29" s="488"/>
      <c r="H29" s="491"/>
      <c r="I29" s="330"/>
      <c r="J29" s="325"/>
    </row>
    <row r="30" spans="1:10" ht="15" thickBot="1" x14ac:dyDescent="0.35">
      <c r="A30" s="445"/>
      <c r="B30" s="375"/>
      <c r="C30" s="199" t="s">
        <v>460</v>
      </c>
      <c r="D30" s="199" t="s">
        <v>461</v>
      </c>
      <c r="E30" s="499"/>
      <c r="F30" s="499"/>
      <c r="G30" s="489"/>
      <c r="H30" s="492"/>
      <c r="I30" s="455"/>
      <c r="J30" s="456"/>
    </row>
    <row r="31" spans="1:10" ht="27.6" x14ac:dyDescent="0.3">
      <c r="A31" s="443" t="s">
        <v>783</v>
      </c>
      <c r="B31" s="273" t="s">
        <v>462</v>
      </c>
      <c r="C31" s="309" t="s">
        <v>426</v>
      </c>
      <c r="D31" s="121" t="s">
        <v>463</v>
      </c>
      <c r="E31" s="442" t="s">
        <v>724</v>
      </c>
      <c r="F31" s="442">
        <v>1</v>
      </c>
      <c r="G31" s="446"/>
      <c r="H31" s="457">
        <f>ROUND(F31*G31,2)</f>
        <v>0</v>
      </c>
      <c r="I31" s="318" t="s">
        <v>849</v>
      </c>
      <c r="J31" s="321" t="s">
        <v>851</v>
      </c>
    </row>
    <row r="32" spans="1:10" ht="27.6" x14ac:dyDescent="0.3">
      <c r="A32" s="444"/>
      <c r="B32" s="274"/>
      <c r="C32" s="314"/>
      <c r="D32" s="117" t="s">
        <v>756</v>
      </c>
      <c r="E32" s="462"/>
      <c r="F32" s="462"/>
      <c r="G32" s="465"/>
      <c r="H32" s="495"/>
      <c r="I32" s="330"/>
      <c r="J32" s="325"/>
    </row>
    <row r="33" spans="1:10" ht="20.25" customHeight="1" x14ac:dyDescent="0.3">
      <c r="A33" s="444"/>
      <c r="B33" s="274"/>
      <c r="C33" s="314"/>
      <c r="D33" s="117" t="s">
        <v>464</v>
      </c>
      <c r="E33" s="462"/>
      <c r="F33" s="462"/>
      <c r="G33" s="465"/>
      <c r="H33" s="495"/>
      <c r="I33" s="330"/>
      <c r="J33" s="325"/>
    </row>
    <row r="34" spans="1:10" x14ac:dyDescent="0.3">
      <c r="A34" s="444"/>
      <c r="B34" s="274"/>
      <c r="C34" s="314"/>
      <c r="D34" s="120" t="s">
        <v>465</v>
      </c>
      <c r="E34" s="462"/>
      <c r="F34" s="462"/>
      <c r="G34" s="465"/>
      <c r="H34" s="495"/>
      <c r="I34" s="330"/>
      <c r="J34" s="325"/>
    </row>
    <row r="35" spans="1:10" ht="15" thickBot="1" x14ac:dyDescent="0.35">
      <c r="A35" s="445"/>
      <c r="B35" s="375"/>
      <c r="C35" s="449"/>
      <c r="D35" s="198" t="s">
        <v>466</v>
      </c>
      <c r="E35" s="493"/>
      <c r="F35" s="493"/>
      <c r="G35" s="494"/>
      <c r="H35" s="496"/>
      <c r="I35" s="455"/>
      <c r="J35" s="456"/>
    </row>
    <row r="36" spans="1:10" ht="69" x14ac:dyDescent="0.3">
      <c r="A36" s="443" t="s">
        <v>784</v>
      </c>
      <c r="B36" s="273" t="s">
        <v>467</v>
      </c>
      <c r="C36" s="124" t="s">
        <v>468</v>
      </c>
      <c r="D36" s="124" t="s">
        <v>469</v>
      </c>
      <c r="E36" s="461" t="s">
        <v>724</v>
      </c>
      <c r="F36" s="461">
        <v>1</v>
      </c>
      <c r="G36" s="464"/>
      <c r="H36" s="480">
        <f>ROUND(F36*G36,2)</f>
        <v>0</v>
      </c>
      <c r="I36" s="318" t="s">
        <v>849</v>
      </c>
      <c r="J36" s="321" t="s">
        <v>851</v>
      </c>
    </row>
    <row r="37" spans="1:10" x14ac:dyDescent="0.3">
      <c r="A37" s="444"/>
      <c r="B37" s="274"/>
      <c r="C37" s="118" t="s">
        <v>470</v>
      </c>
      <c r="D37" s="118" t="s">
        <v>471</v>
      </c>
      <c r="E37" s="483"/>
      <c r="F37" s="483"/>
      <c r="G37" s="485"/>
      <c r="H37" s="481"/>
      <c r="I37" s="330"/>
      <c r="J37" s="325"/>
    </row>
    <row r="38" spans="1:10" x14ac:dyDescent="0.3">
      <c r="A38" s="444"/>
      <c r="B38" s="274"/>
      <c r="C38" s="118" t="s">
        <v>472</v>
      </c>
      <c r="D38" s="118" t="s">
        <v>473</v>
      </c>
      <c r="E38" s="483"/>
      <c r="F38" s="483"/>
      <c r="G38" s="485"/>
      <c r="H38" s="481"/>
      <c r="I38" s="330"/>
      <c r="J38" s="325"/>
    </row>
    <row r="39" spans="1:10" x14ac:dyDescent="0.3">
      <c r="A39" s="444"/>
      <c r="B39" s="274"/>
      <c r="C39" s="118" t="s">
        <v>474</v>
      </c>
      <c r="D39" s="122">
        <v>0.67291666666666661</v>
      </c>
      <c r="E39" s="483"/>
      <c r="F39" s="483"/>
      <c r="G39" s="485"/>
      <c r="H39" s="481"/>
      <c r="I39" s="330"/>
      <c r="J39" s="325"/>
    </row>
    <row r="40" spans="1:10" x14ac:dyDescent="0.3">
      <c r="A40" s="444"/>
      <c r="B40" s="274"/>
      <c r="C40" s="118" t="s">
        <v>475</v>
      </c>
      <c r="D40" s="118" t="s">
        <v>476</v>
      </c>
      <c r="E40" s="483"/>
      <c r="F40" s="483"/>
      <c r="G40" s="485"/>
      <c r="H40" s="481"/>
      <c r="I40" s="330"/>
      <c r="J40" s="325"/>
    </row>
    <row r="41" spans="1:10" x14ac:dyDescent="0.3">
      <c r="A41" s="444"/>
      <c r="B41" s="274"/>
      <c r="C41" s="118" t="s">
        <v>477</v>
      </c>
      <c r="D41" s="118" t="s">
        <v>476</v>
      </c>
      <c r="E41" s="483"/>
      <c r="F41" s="483"/>
      <c r="G41" s="485"/>
      <c r="H41" s="481"/>
      <c r="I41" s="330"/>
      <c r="J41" s="325"/>
    </row>
    <row r="42" spans="1:10" x14ac:dyDescent="0.3">
      <c r="A42" s="444"/>
      <c r="B42" s="274"/>
      <c r="C42" s="501" t="s">
        <v>478</v>
      </c>
      <c r="D42" s="123" t="s">
        <v>479</v>
      </c>
      <c r="E42" s="483"/>
      <c r="F42" s="483"/>
      <c r="G42" s="485"/>
      <c r="H42" s="481"/>
      <c r="I42" s="330"/>
      <c r="J42" s="325"/>
    </row>
    <row r="43" spans="1:10" x14ac:dyDescent="0.3">
      <c r="A43" s="444"/>
      <c r="B43" s="274"/>
      <c r="C43" s="314"/>
      <c r="D43" s="123" t="s">
        <v>480</v>
      </c>
      <c r="E43" s="483"/>
      <c r="F43" s="483"/>
      <c r="G43" s="485"/>
      <c r="H43" s="481"/>
      <c r="I43" s="330"/>
      <c r="J43" s="325"/>
    </row>
    <row r="44" spans="1:10" x14ac:dyDescent="0.3">
      <c r="A44" s="444"/>
      <c r="B44" s="274"/>
      <c r="C44" s="314"/>
      <c r="D44" s="123" t="s">
        <v>481</v>
      </c>
      <c r="E44" s="483"/>
      <c r="F44" s="483"/>
      <c r="G44" s="485"/>
      <c r="H44" s="481"/>
      <c r="I44" s="330"/>
      <c r="J44" s="325"/>
    </row>
    <row r="45" spans="1:10" x14ac:dyDescent="0.3">
      <c r="A45" s="444"/>
      <c r="B45" s="274"/>
      <c r="C45" s="314"/>
      <c r="D45" s="123" t="s">
        <v>482</v>
      </c>
      <c r="E45" s="483"/>
      <c r="F45" s="483"/>
      <c r="G45" s="485"/>
      <c r="H45" s="481"/>
      <c r="I45" s="330"/>
      <c r="J45" s="325"/>
    </row>
    <row r="46" spans="1:10" ht="15" thickBot="1" x14ac:dyDescent="0.35">
      <c r="A46" s="445"/>
      <c r="B46" s="375"/>
      <c r="C46" s="449"/>
      <c r="D46" s="197" t="s">
        <v>483</v>
      </c>
      <c r="E46" s="484"/>
      <c r="F46" s="484"/>
      <c r="G46" s="486"/>
      <c r="H46" s="482"/>
      <c r="I46" s="455"/>
      <c r="J46" s="456"/>
    </row>
    <row r="47" spans="1:10" x14ac:dyDescent="0.3">
      <c r="A47" s="443" t="s">
        <v>785</v>
      </c>
      <c r="B47" s="273" t="s">
        <v>484</v>
      </c>
      <c r="C47" s="124" t="s">
        <v>485</v>
      </c>
      <c r="D47" s="124" t="s">
        <v>486</v>
      </c>
      <c r="E47" s="461" t="s">
        <v>724</v>
      </c>
      <c r="F47" s="461">
        <v>5</v>
      </c>
      <c r="G47" s="464"/>
      <c r="H47" s="480">
        <f>ROUND(F47*G47,2)</f>
        <v>0</v>
      </c>
      <c r="I47" s="318" t="s">
        <v>849</v>
      </c>
      <c r="J47" s="321" t="s">
        <v>851</v>
      </c>
    </row>
    <row r="48" spans="1:10" x14ac:dyDescent="0.3">
      <c r="A48" s="444"/>
      <c r="B48" s="274"/>
      <c r="C48" s="118" t="s">
        <v>487</v>
      </c>
      <c r="D48" s="118" t="s">
        <v>488</v>
      </c>
      <c r="E48" s="483"/>
      <c r="F48" s="483"/>
      <c r="G48" s="485"/>
      <c r="H48" s="481"/>
      <c r="I48" s="330"/>
      <c r="J48" s="325"/>
    </row>
    <row r="49" spans="1:10" x14ac:dyDescent="0.3">
      <c r="A49" s="444"/>
      <c r="B49" s="274"/>
      <c r="C49" s="118" t="s">
        <v>489</v>
      </c>
      <c r="D49" s="118" t="s">
        <v>490</v>
      </c>
      <c r="E49" s="483"/>
      <c r="F49" s="483"/>
      <c r="G49" s="485"/>
      <c r="H49" s="481"/>
      <c r="I49" s="330"/>
      <c r="J49" s="325"/>
    </row>
    <row r="50" spans="1:10" x14ac:dyDescent="0.3">
      <c r="A50" s="444"/>
      <c r="B50" s="274"/>
      <c r="C50" s="118" t="s">
        <v>291</v>
      </c>
      <c r="D50" s="118" t="s">
        <v>491</v>
      </c>
      <c r="E50" s="483"/>
      <c r="F50" s="483"/>
      <c r="G50" s="485"/>
      <c r="H50" s="481"/>
      <c r="I50" s="330"/>
      <c r="J50" s="325"/>
    </row>
    <row r="51" spans="1:10" x14ac:dyDescent="0.3">
      <c r="A51" s="444"/>
      <c r="B51" s="274"/>
      <c r="C51" s="503" t="s">
        <v>492</v>
      </c>
      <c r="D51" s="475" t="s">
        <v>493</v>
      </c>
      <c r="E51" s="483"/>
      <c r="F51" s="483"/>
      <c r="G51" s="485"/>
      <c r="H51" s="481"/>
      <c r="I51" s="330"/>
      <c r="J51" s="325"/>
    </row>
    <row r="52" spans="1:10" x14ac:dyDescent="0.3">
      <c r="A52" s="444"/>
      <c r="B52" s="274"/>
      <c r="C52" s="314"/>
      <c r="D52" s="314"/>
      <c r="E52" s="483"/>
      <c r="F52" s="483"/>
      <c r="G52" s="485"/>
      <c r="H52" s="481"/>
      <c r="I52" s="330"/>
      <c r="J52" s="325"/>
    </row>
    <row r="53" spans="1:10" x14ac:dyDescent="0.3">
      <c r="A53" s="444"/>
      <c r="B53" s="274"/>
      <c r="C53" s="475" t="s">
        <v>494</v>
      </c>
      <c r="D53" s="504" t="s">
        <v>755</v>
      </c>
      <c r="E53" s="483"/>
      <c r="F53" s="483"/>
      <c r="G53" s="485"/>
      <c r="H53" s="481"/>
      <c r="I53" s="330"/>
      <c r="J53" s="325"/>
    </row>
    <row r="54" spans="1:10" x14ac:dyDescent="0.3">
      <c r="A54" s="444"/>
      <c r="B54" s="274"/>
      <c r="C54" s="314"/>
      <c r="D54" s="505"/>
      <c r="E54" s="483"/>
      <c r="F54" s="483"/>
      <c r="G54" s="485"/>
      <c r="H54" s="481"/>
      <c r="I54" s="330"/>
      <c r="J54" s="325"/>
    </row>
    <row r="55" spans="1:10" x14ac:dyDescent="0.3">
      <c r="A55" s="444"/>
      <c r="B55" s="274"/>
      <c r="C55" s="118" t="s">
        <v>495</v>
      </c>
      <c r="D55" s="118" t="s">
        <v>496</v>
      </c>
      <c r="E55" s="483"/>
      <c r="F55" s="483"/>
      <c r="G55" s="485"/>
      <c r="H55" s="481"/>
      <c r="I55" s="330"/>
      <c r="J55" s="325"/>
    </row>
    <row r="56" spans="1:10" x14ac:dyDescent="0.3">
      <c r="A56" s="444"/>
      <c r="B56" s="274"/>
      <c r="C56" s="475" t="s">
        <v>497</v>
      </c>
      <c r="D56" s="503" t="s">
        <v>498</v>
      </c>
      <c r="E56" s="483"/>
      <c r="F56" s="483"/>
      <c r="G56" s="485"/>
      <c r="H56" s="481"/>
      <c r="I56" s="330"/>
      <c r="J56" s="325"/>
    </row>
    <row r="57" spans="1:10" x14ac:dyDescent="0.3">
      <c r="A57" s="444"/>
      <c r="B57" s="274"/>
      <c r="C57" s="314"/>
      <c r="D57" s="314"/>
      <c r="E57" s="483"/>
      <c r="F57" s="483"/>
      <c r="G57" s="485"/>
      <c r="H57" s="481"/>
      <c r="I57" s="330"/>
      <c r="J57" s="325"/>
    </row>
    <row r="58" spans="1:10" x14ac:dyDescent="0.3">
      <c r="A58" s="444"/>
      <c r="B58" s="274"/>
      <c r="C58" s="475" t="s">
        <v>499</v>
      </c>
      <c r="D58" s="475" t="s">
        <v>500</v>
      </c>
      <c r="E58" s="483"/>
      <c r="F58" s="483"/>
      <c r="G58" s="485"/>
      <c r="H58" s="481"/>
      <c r="I58" s="330"/>
      <c r="J58" s="325"/>
    </row>
    <row r="59" spans="1:10" x14ac:dyDescent="0.3">
      <c r="A59" s="444"/>
      <c r="B59" s="274"/>
      <c r="C59" s="314"/>
      <c r="D59" s="314"/>
      <c r="E59" s="483"/>
      <c r="F59" s="483"/>
      <c r="G59" s="485"/>
      <c r="H59" s="481"/>
      <c r="I59" s="330"/>
      <c r="J59" s="325"/>
    </row>
    <row r="60" spans="1:10" x14ac:dyDescent="0.3">
      <c r="A60" s="444"/>
      <c r="B60" s="274"/>
      <c r="C60" s="118" t="s">
        <v>501</v>
      </c>
      <c r="D60" s="117" t="s">
        <v>839</v>
      </c>
      <c r="E60" s="483"/>
      <c r="F60" s="483"/>
      <c r="G60" s="485"/>
      <c r="H60" s="481"/>
      <c r="I60" s="330"/>
      <c r="J60" s="325"/>
    </row>
    <row r="61" spans="1:10" x14ac:dyDescent="0.3">
      <c r="A61" s="444"/>
      <c r="B61" s="274"/>
      <c r="C61" s="503" t="s">
        <v>502</v>
      </c>
      <c r="D61" s="503" t="s">
        <v>503</v>
      </c>
      <c r="E61" s="483"/>
      <c r="F61" s="483"/>
      <c r="G61" s="485"/>
      <c r="H61" s="481"/>
      <c r="I61" s="330"/>
      <c r="J61" s="325"/>
    </row>
    <row r="62" spans="1:10" x14ac:dyDescent="0.3">
      <c r="A62" s="444"/>
      <c r="B62" s="274"/>
      <c r="C62" s="314"/>
      <c r="D62" s="314"/>
      <c r="E62" s="483"/>
      <c r="F62" s="483"/>
      <c r="G62" s="485"/>
      <c r="H62" s="481"/>
      <c r="I62" s="330"/>
      <c r="J62" s="325"/>
    </row>
    <row r="63" spans="1:10" x14ac:dyDescent="0.3">
      <c r="A63" s="444"/>
      <c r="B63" s="274"/>
      <c r="C63" s="503" t="s">
        <v>504</v>
      </c>
      <c r="D63" s="118" t="s">
        <v>505</v>
      </c>
      <c r="E63" s="483"/>
      <c r="F63" s="483"/>
      <c r="G63" s="485"/>
      <c r="H63" s="481"/>
      <c r="I63" s="330"/>
      <c r="J63" s="325"/>
    </row>
    <row r="64" spans="1:10" x14ac:dyDescent="0.3">
      <c r="A64" s="444"/>
      <c r="B64" s="274"/>
      <c r="C64" s="314"/>
      <c r="D64" s="118" t="s">
        <v>506</v>
      </c>
      <c r="E64" s="483"/>
      <c r="F64" s="483"/>
      <c r="G64" s="485"/>
      <c r="H64" s="481"/>
      <c r="I64" s="330"/>
      <c r="J64" s="325"/>
    </row>
    <row r="65" spans="1:10" x14ac:dyDescent="0.3">
      <c r="A65" s="444"/>
      <c r="B65" s="274"/>
      <c r="C65" s="118" t="s">
        <v>507</v>
      </c>
      <c r="D65" s="118" t="s">
        <v>508</v>
      </c>
      <c r="E65" s="483"/>
      <c r="F65" s="483"/>
      <c r="G65" s="485"/>
      <c r="H65" s="481"/>
      <c r="I65" s="330"/>
      <c r="J65" s="325"/>
    </row>
    <row r="66" spans="1:10" x14ac:dyDescent="0.3">
      <c r="A66" s="444"/>
      <c r="B66" s="274"/>
      <c r="C66" s="118" t="s">
        <v>509</v>
      </c>
      <c r="D66" s="118" t="s">
        <v>510</v>
      </c>
      <c r="E66" s="483"/>
      <c r="F66" s="483"/>
      <c r="G66" s="485"/>
      <c r="H66" s="481"/>
      <c r="I66" s="330"/>
      <c r="J66" s="325"/>
    </row>
    <row r="67" spans="1:10" ht="26.25" customHeight="1" x14ac:dyDescent="0.3">
      <c r="A67" s="444"/>
      <c r="B67" s="274"/>
      <c r="C67" s="475" t="s">
        <v>511</v>
      </c>
      <c r="D67" s="118" t="s">
        <v>512</v>
      </c>
      <c r="E67" s="483"/>
      <c r="F67" s="483"/>
      <c r="G67" s="485"/>
      <c r="H67" s="481"/>
      <c r="I67" s="330"/>
      <c r="J67" s="325"/>
    </row>
    <row r="68" spans="1:10" ht="27.6" x14ac:dyDescent="0.3">
      <c r="A68" s="444"/>
      <c r="B68" s="274"/>
      <c r="C68" s="314"/>
      <c r="D68" s="118" t="s">
        <v>513</v>
      </c>
      <c r="E68" s="483"/>
      <c r="F68" s="483"/>
      <c r="G68" s="485"/>
      <c r="H68" s="481"/>
      <c r="I68" s="330"/>
      <c r="J68" s="325"/>
    </row>
    <row r="69" spans="1:10" ht="16.5" customHeight="1" x14ac:dyDescent="0.3">
      <c r="A69" s="444"/>
      <c r="B69" s="274"/>
      <c r="C69" s="314"/>
      <c r="D69" s="125" t="s">
        <v>514</v>
      </c>
      <c r="E69" s="483"/>
      <c r="F69" s="483"/>
      <c r="G69" s="485"/>
      <c r="H69" s="481"/>
      <c r="I69" s="330"/>
      <c r="J69" s="325"/>
    </row>
    <row r="70" spans="1:10" ht="15" thickBot="1" x14ac:dyDescent="0.35">
      <c r="A70" s="445"/>
      <c r="B70" s="375"/>
      <c r="C70" s="144" t="s">
        <v>515</v>
      </c>
      <c r="D70" s="144" t="s">
        <v>516</v>
      </c>
      <c r="E70" s="484"/>
      <c r="F70" s="484"/>
      <c r="G70" s="486"/>
      <c r="H70" s="482"/>
      <c r="I70" s="455"/>
      <c r="J70" s="456"/>
    </row>
    <row r="71" spans="1:10" x14ac:dyDescent="0.3">
      <c r="A71" s="443" t="s">
        <v>786</v>
      </c>
      <c r="B71" s="273" t="s">
        <v>517</v>
      </c>
      <c r="C71" s="309" t="s">
        <v>518</v>
      </c>
      <c r="D71" s="124" t="s">
        <v>519</v>
      </c>
      <c r="E71" s="461" t="s">
        <v>724</v>
      </c>
      <c r="F71" s="461">
        <v>8</v>
      </c>
      <c r="G71" s="464"/>
      <c r="H71" s="480">
        <f>ROUND(F71*G71,2)</f>
        <v>0</v>
      </c>
      <c r="I71" s="508" t="s">
        <v>849</v>
      </c>
      <c r="J71" s="321" t="s">
        <v>851</v>
      </c>
    </row>
    <row r="72" spans="1:10" x14ac:dyDescent="0.3">
      <c r="A72" s="444"/>
      <c r="B72" s="274"/>
      <c r="C72" s="314"/>
      <c r="D72" s="118" t="s">
        <v>520</v>
      </c>
      <c r="E72" s="462"/>
      <c r="F72" s="462"/>
      <c r="G72" s="465"/>
      <c r="H72" s="495"/>
      <c r="I72" s="330"/>
      <c r="J72" s="325"/>
    </row>
    <row r="73" spans="1:10" x14ac:dyDescent="0.3">
      <c r="A73" s="444"/>
      <c r="B73" s="274"/>
      <c r="C73" s="314"/>
      <c r="D73" s="118" t="s">
        <v>521</v>
      </c>
      <c r="E73" s="462"/>
      <c r="F73" s="462"/>
      <c r="G73" s="465"/>
      <c r="H73" s="495"/>
      <c r="I73" s="330"/>
      <c r="J73" s="325"/>
    </row>
    <row r="74" spans="1:10" x14ac:dyDescent="0.3">
      <c r="A74" s="444"/>
      <c r="B74" s="274"/>
      <c r="C74" s="314"/>
      <c r="D74" s="118" t="s">
        <v>522</v>
      </c>
      <c r="E74" s="462"/>
      <c r="F74" s="462"/>
      <c r="G74" s="465"/>
      <c r="H74" s="495"/>
      <c r="I74" s="330"/>
      <c r="J74" s="325"/>
    </row>
    <row r="75" spans="1:10" x14ac:dyDescent="0.3">
      <c r="A75" s="444"/>
      <c r="B75" s="274"/>
      <c r="C75" s="314"/>
      <c r="D75" s="118" t="s">
        <v>523</v>
      </c>
      <c r="E75" s="462"/>
      <c r="F75" s="462"/>
      <c r="G75" s="465"/>
      <c r="H75" s="495"/>
      <c r="I75" s="330"/>
      <c r="J75" s="325"/>
    </row>
    <row r="76" spans="1:10" x14ac:dyDescent="0.3">
      <c r="A76" s="444"/>
      <c r="B76" s="274"/>
      <c r="C76" s="314"/>
      <c r="D76" s="118" t="s">
        <v>524</v>
      </c>
      <c r="E76" s="462"/>
      <c r="F76" s="462"/>
      <c r="G76" s="465"/>
      <c r="H76" s="495"/>
      <c r="I76" s="330"/>
      <c r="J76" s="325"/>
    </row>
    <row r="77" spans="1:10" x14ac:dyDescent="0.3">
      <c r="A77" s="444"/>
      <c r="B77" s="274"/>
      <c r="C77" s="314"/>
      <c r="D77" s="118" t="s">
        <v>525</v>
      </c>
      <c r="E77" s="462"/>
      <c r="F77" s="462"/>
      <c r="G77" s="465"/>
      <c r="H77" s="495"/>
      <c r="I77" s="330"/>
      <c r="J77" s="325"/>
    </row>
    <row r="78" spans="1:10" x14ac:dyDescent="0.3">
      <c r="A78" s="444"/>
      <c r="B78" s="274"/>
      <c r="C78" s="314"/>
      <c r="D78" s="118" t="s">
        <v>526</v>
      </c>
      <c r="E78" s="462"/>
      <c r="F78" s="462"/>
      <c r="G78" s="465"/>
      <c r="H78" s="495"/>
      <c r="I78" s="330"/>
      <c r="J78" s="325"/>
    </row>
    <row r="79" spans="1:10" x14ac:dyDescent="0.3">
      <c r="A79" s="444"/>
      <c r="B79" s="274"/>
      <c r="C79" s="314"/>
      <c r="D79" s="118" t="s">
        <v>527</v>
      </c>
      <c r="E79" s="462"/>
      <c r="F79" s="462"/>
      <c r="G79" s="465"/>
      <c r="H79" s="495"/>
      <c r="I79" s="330"/>
      <c r="J79" s="325"/>
    </row>
    <row r="80" spans="1:10" x14ac:dyDescent="0.3">
      <c r="A80" s="444"/>
      <c r="B80" s="274"/>
      <c r="C80" s="314"/>
      <c r="D80" s="118" t="s">
        <v>528</v>
      </c>
      <c r="E80" s="462"/>
      <c r="F80" s="462"/>
      <c r="G80" s="465"/>
      <c r="H80" s="495"/>
      <c r="I80" s="330"/>
      <c r="J80" s="325"/>
    </row>
    <row r="81" spans="1:10" x14ac:dyDescent="0.3">
      <c r="A81" s="444"/>
      <c r="B81" s="274"/>
      <c r="C81" s="314"/>
      <c r="D81" s="118" t="s">
        <v>529</v>
      </c>
      <c r="E81" s="462"/>
      <c r="F81" s="462"/>
      <c r="G81" s="465"/>
      <c r="H81" s="495"/>
      <c r="I81" s="330"/>
      <c r="J81" s="325"/>
    </row>
    <row r="82" spans="1:10" x14ac:dyDescent="0.3">
      <c r="A82" s="444"/>
      <c r="B82" s="274"/>
      <c r="C82" s="314"/>
      <c r="D82" s="118" t="s">
        <v>530</v>
      </c>
      <c r="E82" s="462"/>
      <c r="F82" s="462"/>
      <c r="G82" s="465"/>
      <c r="H82" s="495"/>
      <c r="I82" s="330"/>
      <c r="J82" s="325"/>
    </row>
    <row r="83" spans="1:10" x14ac:dyDescent="0.3">
      <c r="A83" s="444"/>
      <c r="B83" s="274"/>
      <c r="C83" s="314"/>
      <c r="D83" s="118" t="s">
        <v>531</v>
      </c>
      <c r="E83" s="462"/>
      <c r="F83" s="462"/>
      <c r="G83" s="465"/>
      <c r="H83" s="495"/>
      <c r="I83" s="330"/>
      <c r="J83" s="325"/>
    </row>
    <row r="84" spans="1:10" x14ac:dyDescent="0.3">
      <c r="A84" s="444"/>
      <c r="B84" s="274"/>
      <c r="C84" s="314"/>
      <c r="D84" s="118" t="s">
        <v>532</v>
      </c>
      <c r="E84" s="462"/>
      <c r="F84" s="462"/>
      <c r="G84" s="465"/>
      <c r="H84" s="495"/>
      <c r="I84" s="330"/>
      <c r="J84" s="325"/>
    </row>
    <row r="85" spans="1:10" ht="27.6" x14ac:dyDescent="0.3">
      <c r="A85" s="444"/>
      <c r="B85" s="274"/>
      <c r="C85" s="314"/>
      <c r="D85" s="118" t="s">
        <v>533</v>
      </c>
      <c r="E85" s="462"/>
      <c r="F85" s="462"/>
      <c r="G85" s="465"/>
      <c r="H85" s="495"/>
      <c r="I85" s="330"/>
      <c r="J85" s="325"/>
    </row>
    <row r="86" spans="1:10" ht="27.6" x14ac:dyDescent="0.3">
      <c r="A86" s="444"/>
      <c r="B86" s="274"/>
      <c r="C86" s="314"/>
      <c r="D86" s="118" t="s">
        <v>534</v>
      </c>
      <c r="E86" s="462"/>
      <c r="F86" s="462"/>
      <c r="G86" s="465"/>
      <c r="H86" s="495"/>
      <c r="I86" s="330"/>
      <c r="J86" s="325"/>
    </row>
    <row r="87" spans="1:10" x14ac:dyDescent="0.3">
      <c r="A87" s="444"/>
      <c r="B87" s="274"/>
      <c r="C87" s="314"/>
      <c r="D87" s="118" t="s">
        <v>535</v>
      </c>
      <c r="E87" s="462"/>
      <c r="F87" s="462"/>
      <c r="G87" s="465"/>
      <c r="H87" s="495"/>
      <c r="I87" s="330"/>
      <c r="J87" s="325"/>
    </row>
    <row r="88" spans="1:10" ht="69.599999999999994" thickBot="1" x14ac:dyDescent="0.35">
      <c r="A88" s="460"/>
      <c r="B88" s="275"/>
      <c r="C88" s="474"/>
      <c r="D88" s="229" t="s">
        <v>835</v>
      </c>
      <c r="E88" s="463"/>
      <c r="F88" s="463"/>
      <c r="G88" s="466"/>
      <c r="H88" s="511"/>
      <c r="I88" s="331"/>
      <c r="J88" s="326"/>
    </row>
    <row r="89" spans="1:10" ht="15" customHeight="1" x14ac:dyDescent="0.3">
      <c r="A89" s="467" t="s">
        <v>787</v>
      </c>
      <c r="B89" s="470" t="s">
        <v>884</v>
      </c>
      <c r="C89" s="238" t="s">
        <v>886</v>
      </c>
      <c r="D89" s="238" t="s">
        <v>887</v>
      </c>
      <c r="E89" s="473" t="s">
        <v>724</v>
      </c>
      <c r="F89" s="279">
        <v>1</v>
      </c>
      <c r="G89" s="279"/>
      <c r="H89" s="506">
        <f>ROUND(F89*G89,2)</f>
        <v>0</v>
      </c>
      <c r="I89" s="508" t="s">
        <v>849</v>
      </c>
      <c r="J89" s="509" t="s">
        <v>851</v>
      </c>
    </row>
    <row r="90" spans="1:10" ht="28.8" x14ac:dyDescent="0.3">
      <c r="A90" s="468"/>
      <c r="B90" s="471"/>
      <c r="C90" s="234" t="s">
        <v>888</v>
      </c>
      <c r="D90" s="234" t="s">
        <v>889</v>
      </c>
      <c r="E90" s="277"/>
      <c r="F90" s="277"/>
      <c r="G90" s="277"/>
      <c r="H90" s="507"/>
      <c r="I90" s="330"/>
      <c r="J90" s="510"/>
    </row>
    <row r="91" spans="1:10" x14ac:dyDescent="0.3">
      <c r="A91" s="468"/>
      <c r="B91" s="471"/>
      <c r="C91" s="234" t="s">
        <v>926</v>
      </c>
      <c r="D91" s="234" t="s">
        <v>927</v>
      </c>
      <c r="E91" s="277"/>
      <c r="F91" s="277"/>
      <c r="G91" s="277"/>
      <c r="H91" s="507"/>
      <c r="I91" s="330"/>
      <c r="J91" s="510"/>
    </row>
    <row r="92" spans="1:10" ht="28.8" x14ac:dyDescent="0.3">
      <c r="A92" s="468"/>
      <c r="B92" s="471"/>
      <c r="C92" s="235" t="s">
        <v>920</v>
      </c>
      <c r="D92" s="235" t="s">
        <v>928</v>
      </c>
      <c r="E92" s="277"/>
      <c r="F92" s="277"/>
      <c r="G92" s="277"/>
      <c r="H92" s="507"/>
      <c r="I92" s="330"/>
      <c r="J92" s="510"/>
    </row>
    <row r="93" spans="1:10" x14ac:dyDescent="0.3">
      <c r="A93" s="468"/>
      <c r="B93" s="471"/>
      <c r="C93" s="234" t="s">
        <v>918</v>
      </c>
      <c r="D93" s="234" t="s">
        <v>919</v>
      </c>
      <c r="E93" s="277"/>
      <c r="F93" s="277"/>
      <c r="G93" s="277"/>
      <c r="H93" s="507"/>
      <c r="I93" s="330"/>
      <c r="J93" s="510"/>
    </row>
    <row r="94" spans="1:10" ht="28.8" x14ac:dyDescent="0.3">
      <c r="A94" s="468"/>
      <c r="B94" s="471"/>
      <c r="C94" s="234" t="s">
        <v>890</v>
      </c>
      <c r="D94" s="235" t="s">
        <v>929</v>
      </c>
      <c r="E94" s="277"/>
      <c r="F94" s="277"/>
      <c r="G94" s="277"/>
      <c r="H94" s="507"/>
      <c r="I94" s="330"/>
      <c r="J94" s="510"/>
    </row>
    <row r="95" spans="1:10" x14ac:dyDescent="0.3">
      <c r="A95" s="468"/>
      <c r="B95" s="471"/>
      <c r="C95" s="234" t="s">
        <v>891</v>
      </c>
      <c r="D95" s="236" t="s">
        <v>929</v>
      </c>
      <c r="E95" s="277"/>
      <c r="F95" s="277"/>
      <c r="G95" s="277"/>
      <c r="H95" s="507"/>
      <c r="I95" s="330"/>
      <c r="J95" s="510"/>
    </row>
    <row r="96" spans="1:10" x14ac:dyDescent="0.3">
      <c r="A96" s="468"/>
      <c r="B96" s="471"/>
      <c r="C96" s="234" t="s">
        <v>892</v>
      </c>
      <c r="D96" s="235" t="s">
        <v>930</v>
      </c>
      <c r="E96" s="277"/>
      <c r="F96" s="277"/>
      <c r="G96" s="277"/>
      <c r="H96" s="507"/>
      <c r="I96" s="330"/>
      <c r="J96" s="510"/>
    </row>
    <row r="97" spans="1:10" x14ac:dyDescent="0.3">
      <c r="A97" s="468"/>
      <c r="B97" s="471"/>
      <c r="C97" s="234" t="s">
        <v>893</v>
      </c>
      <c r="D97" s="235" t="s">
        <v>931</v>
      </c>
      <c r="E97" s="277"/>
      <c r="F97" s="277"/>
      <c r="G97" s="277"/>
      <c r="H97" s="507"/>
      <c r="I97" s="330"/>
      <c r="J97" s="510"/>
    </row>
    <row r="98" spans="1:10" x14ac:dyDescent="0.3">
      <c r="A98" s="468"/>
      <c r="B98" s="471"/>
      <c r="C98" s="234" t="s">
        <v>925</v>
      </c>
      <c r="D98" s="235" t="s">
        <v>932</v>
      </c>
      <c r="E98" s="277"/>
      <c r="F98" s="277"/>
      <c r="G98" s="277"/>
      <c r="H98" s="507"/>
      <c r="I98" s="330"/>
      <c r="J98" s="510"/>
    </row>
    <row r="99" spans="1:10" ht="28.8" x14ac:dyDescent="0.3">
      <c r="A99" s="468"/>
      <c r="B99" s="471"/>
      <c r="C99" s="234" t="s">
        <v>894</v>
      </c>
      <c r="D99" s="234" t="s">
        <v>895</v>
      </c>
      <c r="E99" s="277"/>
      <c r="F99" s="277"/>
      <c r="G99" s="277"/>
      <c r="H99" s="507"/>
      <c r="I99" s="330"/>
      <c r="J99" s="510"/>
    </row>
    <row r="100" spans="1:10" ht="28.8" x14ac:dyDescent="0.3">
      <c r="A100" s="468"/>
      <c r="B100" s="471"/>
      <c r="C100" s="234" t="s">
        <v>896</v>
      </c>
      <c r="D100" s="235" t="s">
        <v>933</v>
      </c>
      <c r="E100" s="277"/>
      <c r="F100" s="277"/>
      <c r="G100" s="277"/>
      <c r="H100" s="507"/>
      <c r="I100" s="330"/>
      <c r="J100" s="510"/>
    </row>
    <row r="101" spans="1:10" ht="28.8" x14ac:dyDescent="0.3">
      <c r="A101" s="468"/>
      <c r="B101" s="471"/>
      <c r="C101" s="234" t="s">
        <v>897</v>
      </c>
      <c r="D101" s="235" t="s">
        <v>934</v>
      </c>
      <c r="E101" s="277"/>
      <c r="F101" s="277"/>
      <c r="G101" s="277"/>
      <c r="H101" s="507"/>
      <c r="I101" s="330"/>
      <c r="J101" s="510"/>
    </row>
    <row r="102" spans="1:10" ht="28.8" x14ac:dyDescent="0.3">
      <c r="A102" s="468"/>
      <c r="B102" s="471"/>
      <c r="C102" s="234" t="s">
        <v>898</v>
      </c>
      <c r="D102" s="234" t="s">
        <v>899</v>
      </c>
      <c r="E102" s="277"/>
      <c r="F102" s="277"/>
      <c r="G102" s="277"/>
      <c r="H102" s="507"/>
      <c r="I102" s="330"/>
      <c r="J102" s="510"/>
    </row>
    <row r="103" spans="1:10" x14ac:dyDescent="0.3">
      <c r="A103" s="468"/>
      <c r="B103" s="471"/>
      <c r="C103" s="234" t="s">
        <v>900</v>
      </c>
      <c r="D103" s="234" t="s">
        <v>895</v>
      </c>
      <c r="E103" s="277"/>
      <c r="F103" s="277"/>
      <c r="G103" s="277"/>
      <c r="H103" s="507"/>
      <c r="I103" s="330"/>
      <c r="J103" s="510"/>
    </row>
    <row r="104" spans="1:10" x14ac:dyDescent="0.3">
      <c r="A104" s="468"/>
      <c r="B104" s="471"/>
      <c r="C104" s="234" t="s">
        <v>901</v>
      </c>
      <c r="D104" s="234" t="s">
        <v>895</v>
      </c>
      <c r="E104" s="277"/>
      <c r="F104" s="277"/>
      <c r="G104" s="277"/>
      <c r="H104" s="507"/>
      <c r="I104" s="330"/>
      <c r="J104" s="510"/>
    </row>
    <row r="105" spans="1:10" ht="28.8" x14ac:dyDescent="0.3">
      <c r="A105" s="468"/>
      <c r="B105" s="471"/>
      <c r="C105" s="234" t="s">
        <v>902</v>
      </c>
      <c r="D105" s="234" t="s">
        <v>903</v>
      </c>
      <c r="E105" s="277"/>
      <c r="F105" s="277"/>
      <c r="G105" s="277"/>
      <c r="H105" s="507"/>
      <c r="I105" s="330"/>
      <c r="J105" s="510"/>
    </row>
    <row r="106" spans="1:10" ht="28.8" x14ac:dyDescent="0.3">
      <c r="A106" s="468"/>
      <c r="B106" s="471"/>
      <c r="C106" s="235" t="s">
        <v>921</v>
      </c>
      <c r="D106" s="234" t="s">
        <v>904</v>
      </c>
      <c r="E106" s="277"/>
      <c r="F106" s="277"/>
      <c r="G106" s="277"/>
      <c r="H106" s="507"/>
      <c r="I106" s="330"/>
      <c r="J106" s="510"/>
    </row>
    <row r="107" spans="1:10" ht="28.8" x14ac:dyDescent="0.3">
      <c r="A107" s="468"/>
      <c r="B107" s="471"/>
      <c r="C107" s="234" t="s">
        <v>905</v>
      </c>
      <c r="D107" s="234" t="s">
        <v>895</v>
      </c>
      <c r="E107" s="277"/>
      <c r="F107" s="277"/>
      <c r="G107" s="277"/>
      <c r="H107" s="507"/>
      <c r="I107" s="330"/>
      <c r="J107" s="510"/>
    </row>
    <row r="108" spans="1:10" ht="28.8" x14ac:dyDescent="0.3">
      <c r="A108" s="468"/>
      <c r="B108" s="471"/>
      <c r="C108" s="234" t="s">
        <v>906</v>
      </c>
      <c r="D108" s="234" t="s">
        <v>895</v>
      </c>
      <c r="E108" s="277"/>
      <c r="F108" s="277"/>
      <c r="G108" s="277"/>
      <c r="H108" s="507"/>
      <c r="I108" s="330"/>
      <c r="J108" s="510"/>
    </row>
    <row r="109" spans="1:10" ht="28.8" x14ac:dyDescent="0.3">
      <c r="A109" s="468"/>
      <c r="B109" s="471"/>
      <c r="C109" s="234" t="s">
        <v>907</v>
      </c>
      <c r="D109" s="234" t="s">
        <v>895</v>
      </c>
      <c r="E109" s="277"/>
      <c r="F109" s="277"/>
      <c r="G109" s="277"/>
      <c r="H109" s="507"/>
      <c r="I109" s="330"/>
      <c r="J109" s="510"/>
    </row>
    <row r="110" spans="1:10" ht="28.8" x14ac:dyDescent="0.3">
      <c r="A110" s="468"/>
      <c r="B110" s="471"/>
      <c r="C110" s="234" t="s">
        <v>908</v>
      </c>
      <c r="D110" s="237" t="s">
        <v>935</v>
      </c>
      <c r="E110" s="277"/>
      <c r="F110" s="277"/>
      <c r="G110" s="277"/>
      <c r="H110" s="507"/>
      <c r="I110" s="330"/>
      <c r="J110" s="510"/>
    </row>
    <row r="111" spans="1:10" ht="28.8" x14ac:dyDescent="0.3">
      <c r="A111" s="468"/>
      <c r="B111" s="471"/>
      <c r="C111" s="234" t="s">
        <v>909</v>
      </c>
      <c r="D111" s="237" t="s">
        <v>936</v>
      </c>
      <c r="E111" s="277"/>
      <c r="F111" s="277"/>
      <c r="G111" s="277"/>
      <c r="H111" s="507"/>
      <c r="I111" s="330"/>
      <c r="J111" s="510"/>
    </row>
    <row r="112" spans="1:10" x14ac:dyDescent="0.3">
      <c r="A112" s="468"/>
      <c r="B112" s="471"/>
      <c r="C112" s="234" t="s">
        <v>910</v>
      </c>
      <c r="D112" s="234" t="s">
        <v>911</v>
      </c>
      <c r="E112" s="277"/>
      <c r="F112" s="277"/>
      <c r="G112" s="277"/>
      <c r="H112" s="507"/>
      <c r="I112" s="330"/>
      <c r="J112" s="510"/>
    </row>
    <row r="113" spans="1:10" x14ac:dyDescent="0.3">
      <c r="A113" s="468"/>
      <c r="B113" s="471"/>
      <c r="C113" s="234" t="s">
        <v>912</v>
      </c>
      <c r="D113" s="234" t="s">
        <v>895</v>
      </c>
      <c r="E113" s="277"/>
      <c r="F113" s="277"/>
      <c r="G113" s="277"/>
      <c r="H113" s="507"/>
      <c r="I113" s="330"/>
      <c r="J113" s="510"/>
    </row>
    <row r="114" spans="1:10" x14ac:dyDescent="0.3">
      <c r="A114" s="468"/>
      <c r="B114" s="471"/>
      <c r="C114" s="234" t="s">
        <v>39</v>
      </c>
      <c r="D114" s="235" t="s">
        <v>922</v>
      </c>
      <c r="E114" s="277"/>
      <c r="F114" s="277"/>
      <c r="G114" s="277"/>
      <c r="H114" s="507"/>
      <c r="I114" s="330"/>
      <c r="J114" s="510"/>
    </row>
    <row r="115" spans="1:10" x14ac:dyDescent="0.3">
      <c r="A115" s="468"/>
      <c r="B115" s="471"/>
      <c r="C115" s="234" t="s">
        <v>913</v>
      </c>
      <c r="D115" s="234" t="s">
        <v>914</v>
      </c>
      <c r="E115" s="277"/>
      <c r="F115" s="277"/>
      <c r="G115" s="277"/>
      <c r="H115" s="507"/>
      <c r="I115" s="330"/>
      <c r="J115" s="510"/>
    </row>
    <row r="116" spans="1:10" x14ac:dyDescent="0.3">
      <c r="A116" s="468"/>
      <c r="B116" s="471"/>
      <c r="C116" s="234" t="s">
        <v>915</v>
      </c>
      <c r="D116" s="235" t="s">
        <v>937</v>
      </c>
      <c r="E116" s="277"/>
      <c r="F116" s="277"/>
      <c r="G116" s="277"/>
      <c r="H116" s="507"/>
      <c r="I116" s="330"/>
      <c r="J116" s="510"/>
    </row>
    <row r="117" spans="1:10" x14ac:dyDescent="0.3">
      <c r="A117" s="468"/>
      <c r="B117" s="471"/>
      <c r="C117" s="234" t="s">
        <v>916</v>
      </c>
      <c r="D117" s="234" t="s">
        <v>917</v>
      </c>
      <c r="E117" s="277"/>
      <c r="F117" s="277"/>
      <c r="G117" s="277"/>
      <c r="H117" s="507"/>
      <c r="I117" s="330"/>
      <c r="J117" s="510"/>
    </row>
    <row r="118" spans="1:10" ht="15" thickBot="1" x14ac:dyDescent="0.35">
      <c r="A118" s="469"/>
      <c r="B118" s="472"/>
      <c r="C118" s="242" t="s">
        <v>923</v>
      </c>
      <c r="D118" s="242" t="s">
        <v>924</v>
      </c>
      <c r="E118" s="278"/>
      <c r="F118" s="278"/>
      <c r="G118" s="278"/>
      <c r="H118" s="507"/>
      <c r="I118" s="331"/>
      <c r="J118" s="510"/>
    </row>
    <row r="119" spans="1:10" ht="307.5" customHeight="1" thickBot="1" x14ac:dyDescent="0.35">
      <c r="A119" s="244" t="s">
        <v>885</v>
      </c>
      <c r="B119" s="245" t="s">
        <v>938</v>
      </c>
      <c r="C119" s="478" t="s">
        <v>939</v>
      </c>
      <c r="D119" s="479"/>
      <c r="E119" s="246" t="s">
        <v>724</v>
      </c>
      <c r="F119" s="36">
        <v>11</v>
      </c>
      <c r="G119" s="36"/>
      <c r="H119" s="247">
        <f>ROUND(F119*G119,2)</f>
        <v>0</v>
      </c>
      <c r="I119" s="248" t="s">
        <v>849</v>
      </c>
      <c r="J119" s="249" t="s">
        <v>851</v>
      </c>
    </row>
    <row r="120" spans="1:10" ht="310.8" customHeight="1" thickBot="1" x14ac:dyDescent="0.35">
      <c r="A120" s="559" t="s">
        <v>966</v>
      </c>
      <c r="B120" s="560" t="s">
        <v>967</v>
      </c>
      <c r="C120" s="561" t="s">
        <v>972</v>
      </c>
      <c r="D120" s="562"/>
      <c r="E120" s="563" t="s">
        <v>724</v>
      </c>
      <c r="F120" s="564">
        <v>1</v>
      </c>
      <c r="G120" s="564"/>
      <c r="H120" s="565" t="s">
        <v>970</v>
      </c>
      <c r="I120" s="257"/>
      <c r="J120" s="239"/>
    </row>
    <row r="121" spans="1:10" ht="96.6" customHeight="1" thickBot="1" x14ac:dyDescent="0.35">
      <c r="A121" s="566" t="s">
        <v>968</v>
      </c>
      <c r="B121" s="560" t="s">
        <v>969</v>
      </c>
      <c r="C121" s="561" t="s">
        <v>971</v>
      </c>
      <c r="D121" s="562"/>
      <c r="E121" s="563" t="s">
        <v>724</v>
      </c>
      <c r="F121" s="564">
        <v>1</v>
      </c>
      <c r="G121" s="564"/>
      <c r="H121" s="565">
        <v>0</v>
      </c>
      <c r="I121" s="257"/>
      <c r="J121" s="239"/>
    </row>
    <row r="122" spans="1:10" ht="43.8" customHeight="1" thickBot="1" x14ac:dyDescent="0.35">
      <c r="A122" s="226" t="s">
        <v>885</v>
      </c>
      <c r="B122" s="227" t="s">
        <v>536</v>
      </c>
      <c r="C122" s="476" t="s">
        <v>788</v>
      </c>
      <c r="D122" s="477"/>
      <c r="E122" s="230" t="s">
        <v>709</v>
      </c>
      <c r="F122" s="231">
        <v>1</v>
      </c>
      <c r="G122" s="232"/>
      <c r="H122" s="233">
        <f>ROUND(F122*G122,2)</f>
        <v>0</v>
      </c>
      <c r="I122" s="243"/>
      <c r="J122" s="239"/>
    </row>
    <row r="123" spans="1:10" ht="27" customHeight="1" thickBot="1" x14ac:dyDescent="0.35">
      <c r="A123" s="143"/>
      <c r="B123" s="143"/>
      <c r="C123" s="143"/>
      <c r="D123" s="143"/>
      <c r="E123" s="264" t="s">
        <v>762</v>
      </c>
      <c r="F123" s="265"/>
      <c r="G123" s="266"/>
      <c r="H123" s="194">
        <f>ROUND(H9+H31+H36+H47+H71+H89+H119++H122,2)</f>
        <v>0</v>
      </c>
      <c r="I123" s="143"/>
      <c r="J123" s="240"/>
    </row>
    <row r="124" spans="1:10" x14ac:dyDescent="0.3">
      <c r="J124" s="240"/>
    </row>
    <row r="125" spans="1:10" x14ac:dyDescent="0.3">
      <c r="J125" s="240"/>
    </row>
    <row r="126" spans="1:10" x14ac:dyDescent="0.3">
      <c r="J126" s="240"/>
    </row>
    <row r="127" spans="1:10" x14ac:dyDescent="0.3">
      <c r="J127" s="240"/>
    </row>
    <row r="128" spans="1:10" x14ac:dyDescent="0.3">
      <c r="C128" s="228"/>
      <c r="J128" s="240"/>
    </row>
    <row r="129" spans="3:10" x14ac:dyDescent="0.3">
      <c r="C129" s="228"/>
      <c r="J129" s="240"/>
    </row>
    <row r="130" spans="3:10" x14ac:dyDescent="0.3">
      <c r="J130" s="240"/>
    </row>
    <row r="131" spans="3:10" x14ac:dyDescent="0.3">
      <c r="J131" s="240"/>
    </row>
    <row r="132" spans="3:10" x14ac:dyDescent="0.3">
      <c r="J132" s="240"/>
    </row>
    <row r="133" spans="3:10" x14ac:dyDescent="0.3">
      <c r="J133" s="240"/>
    </row>
    <row r="134" spans="3:10" x14ac:dyDescent="0.3">
      <c r="J134" s="240"/>
    </row>
    <row r="135" spans="3:10" x14ac:dyDescent="0.3">
      <c r="C135" s="228"/>
      <c r="J135" s="240"/>
    </row>
    <row r="136" spans="3:10" x14ac:dyDescent="0.3">
      <c r="C136" s="228"/>
      <c r="J136" s="240"/>
    </row>
    <row r="137" spans="3:10" x14ac:dyDescent="0.3">
      <c r="J137" s="240"/>
    </row>
    <row r="138" spans="3:10" x14ac:dyDescent="0.3">
      <c r="C138" s="228"/>
      <c r="J138" s="240"/>
    </row>
    <row r="139" spans="3:10" x14ac:dyDescent="0.3">
      <c r="J139" s="240"/>
    </row>
    <row r="140" spans="3:10" x14ac:dyDescent="0.3">
      <c r="J140" s="240"/>
    </row>
    <row r="141" spans="3:10" x14ac:dyDescent="0.3">
      <c r="J141" s="240"/>
    </row>
    <row r="142" spans="3:10" x14ac:dyDescent="0.3">
      <c r="J142" s="240"/>
    </row>
    <row r="143" spans="3:10" x14ac:dyDescent="0.3">
      <c r="C143" s="228"/>
      <c r="J143" s="240"/>
    </row>
    <row r="144" spans="3:10" x14ac:dyDescent="0.3">
      <c r="C144" s="228"/>
      <c r="J144" s="240"/>
    </row>
    <row r="145" spans="10:10" x14ac:dyDescent="0.3">
      <c r="J145" s="240"/>
    </row>
    <row r="146" spans="10:10" x14ac:dyDescent="0.3">
      <c r="J146" s="240"/>
    </row>
    <row r="147" spans="10:10" x14ac:dyDescent="0.3">
      <c r="J147" s="240"/>
    </row>
    <row r="148" spans="10:10" x14ac:dyDescent="0.3">
      <c r="J148" s="240"/>
    </row>
    <row r="149" spans="10:10" x14ac:dyDescent="0.3">
      <c r="J149" s="240"/>
    </row>
    <row r="150" spans="10:10" x14ac:dyDescent="0.3">
      <c r="J150" s="241"/>
    </row>
  </sheetData>
  <mergeCells count="80">
    <mergeCell ref="H89:H118"/>
    <mergeCell ref="I89:I118"/>
    <mergeCell ref="J89:J118"/>
    <mergeCell ref="I47:I70"/>
    <mergeCell ref="J47:J70"/>
    <mergeCell ref="I71:I88"/>
    <mergeCell ref="J71:J88"/>
    <mergeCell ref="H71:H88"/>
    <mergeCell ref="I9:I30"/>
    <mergeCell ref="J9:J30"/>
    <mergeCell ref="I31:I35"/>
    <mergeCell ref="J31:J35"/>
    <mergeCell ref="I36:I46"/>
    <mergeCell ref="J36:J46"/>
    <mergeCell ref="D25:D26"/>
    <mergeCell ref="E31:E35"/>
    <mergeCell ref="D53:D54"/>
    <mergeCell ref="C31:C35"/>
    <mergeCell ref="C42:C46"/>
    <mergeCell ref="C51:C52"/>
    <mergeCell ref="D51:D52"/>
    <mergeCell ref="C53:C54"/>
    <mergeCell ref="G9:G30"/>
    <mergeCell ref="H9:H30"/>
    <mergeCell ref="B31:B35"/>
    <mergeCell ref="A31:A35"/>
    <mergeCell ref="F31:F35"/>
    <mergeCell ref="G31:G35"/>
    <mergeCell ref="H31:H35"/>
    <mergeCell ref="B9:B30"/>
    <mergeCell ref="A9:A30"/>
    <mergeCell ref="E9:E30"/>
    <mergeCell ref="F9:F30"/>
    <mergeCell ref="C21:C22"/>
    <mergeCell ref="C23:C24"/>
    <mergeCell ref="D23:D24"/>
    <mergeCell ref="C9:C10"/>
    <mergeCell ref="C25:C26"/>
    <mergeCell ref="H36:H46"/>
    <mergeCell ref="B47:B70"/>
    <mergeCell ref="A47:A70"/>
    <mergeCell ref="E47:E70"/>
    <mergeCell ref="F47:F70"/>
    <mergeCell ref="G47:G70"/>
    <mergeCell ref="H47:H70"/>
    <mergeCell ref="B36:B46"/>
    <mergeCell ref="A36:A46"/>
    <mergeCell ref="E36:E46"/>
    <mergeCell ref="F36:F46"/>
    <mergeCell ref="G36:G46"/>
    <mergeCell ref="C63:C64"/>
    <mergeCell ref="C67:C69"/>
    <mergeCell ref="D56:D57"/>
    <mergeCell ref="C58:C59"/>
    <mergeCell ref="C56:C57"/>
    <mergeCell ref="C122:D122"/>
    <mergeCell ref="E123:G123"/>
    <mergeCell ref="C119:D119"/>
    <mergeCell ref="C120:D120"/>
    <mergeCell ref="C121:D121"/>
    <mergeCell ref="D58:D59"/>
    <mergeCell ref="C61:C62"/>
    <mergeCell ref="D61:D62"/>
    <mergeCell ref="B71:B88"/>
    <mergeCell ref="A71:A88"/>
    <mergeCell ref="F71:F88"/>
    <mergeCell ref="G71:G88"/>
    <mergeCell ref="A89:A118"/>
    <mergeCell ref="B89:B118"/>
    <mergeCell ref="E89:E118"/>
    <mergeCell ref="F89:F118"/>
    <mergeCell ref="G89:G118"/>
    <mergeCell ref="C71:C88"/>
    <mergeCell ref="E71:E88"/>
    <mergeCell ref="A2:J2"/>
    <mergeCell ref="A3:J3"/>
    <mergeCell ref="A5:J5"/>
    <mergeCell ref="A6:J6"/>
    <mergeCell ref="C8:D8"/>
    <mergeCell ref="A4:J4"/>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A52"/>
  <sheetViews>
    <sheetView topLeftCell="A49" workbookViewId="0">
      <selection activeCell="D48" sqref="D48"/>
    </sheetView>
  </sheetViews>
  <sheetFormatPr defaultColWidth="14.44140625" defaultRowHeight="14.4" x14ac:dyDescent="0.3"/>
  <cols>
    <col min="1" max="1" width="7.109375" customWidth="1"/>
    <col min="2" max="2" width="17.44140625" customWidth="1"/>
    <col min="3" max="3" width="27" customWidth="1"/>
    <col min="4" max="4" width="74.44140625" customWidth="1"/>
    <col min="5" max="5" width="16.88671875" customWidth="1"/>
    <col min="6" max="6" width="13.44140625" customWidth="1"/>
    <col min="7" max="7" width="12.109375" customWidth="1"/>
    <col min="8" max="8" width="19" customWidth="1"/>
    <col min="9" max="9" width="40.88671875" customWidth="1"/>
    <col min="10" max="10" width="37.33203125" customWidth="1"/>
    <col min="11" max="28" width="8.6640625" customWidth="1"/>
  </cols>
  <sheetData>
    <row r="2" spans="1:27" ht="43.5" customHeight="1" x14ac:dyDescent="0.3">
      <c r="A2" s="258" t="s">
        <v>831</v>
      </c>
      <c r="B2" s="259"/>
      <c r="C2" s="259"/>
      <c r="D2" s="259"/>
      <c r="E2" s="259"/>
      <c r="F2" s="259"/>
      <c r="G2" s="259"/>
      <c r="H2" s="259"/>
      <c r="I2" s="259"/>
      <c r="J2" s="259"/>
      <c r="K2" s="164"/>
      <c r="L2" s="164"/>
      <c r="M2" s="164"/>
      <c r="N2" s="164"/>
      <c r="O2" s="164"/>
      <c r="P2" s="164"/>
      <c r="Q2" s="164"/>
      <c r="R2" s="164"/>
      <c r="S2" s="164"/>
      <c r="T2" s="164"/>
      <c r="U2" s="164"/>
    </row>
    <row r="3" spans="1:27" ht="42.75" customHeight="1" x14ac:dyDescent="0.3">
      <c r="A3" s="260" t="s">
        <v>832</v>
      </c>
      <c r="B3" s="261"/>
      <c r="C3" s="261"/>
      <c r="D3" s="261"/>
      <c r="E3" s="261"/>
      <c r="F3" s="261"/>
      <c r="G3" s="261"/>
      <c r="H3" s="261"/>
      <c r="I3" s="261"/>
      <c r="J3" s="261"/>
      <c r="K3" s="164"/>
      <c r="L3" s="164"/>
      <c r="M3" s="164"/>
      <c r="N3" s="164"/>
      <c r="O3" s="164"/>
      <c r="P3" s="164"/>
      <c r="Q3" s="164"/>
      <c r="R3" s="164"/>
      <c r="S3" s="164"/>
      <c r="T3" s="164"/>
      <c r="U3" s="164"/>
    </row>
    <row r="4" spans="1:27" ht="132.75" customHeight="1" x14ac:dyDescent="0.3">
      <c r="A4" s="316" t="s">
        <v>838</v>
      </c>
      <c r="B4" s="316"/>
      <c r="C4" s="316"/>
      <c r="D4" s="316"/>
      <c r="E4" s="316"/>
      <c r="F4" s="316"/>
      <c r="G4" s="316"/>
      <c r="H4" s="316"/>
      <c r="I4" s="316"/>
      <c r="J4" s="316"/>
      <c r="K4" s="164"/>
      <c r="L4" s="164"/>
      <c r="M4" s="164"/>
      <c r="N4" s="164"/>
      <c r="O4" s="164"/>
      <c r="P4" s="164"/>
      <c r="Q4" s="164"/>
      <c r="R4" s="164"/>
      <c r="S4" s="164"/>
      <c r="T4" s="164"/>
      <c r="U4" s="164"/>
    </row>
    <row r="5" spans="1:27" ht="17.399999999999999" x14ac:dyDescent="0.3">
      <c r="A5" s="262" t="s">
        <v>854</v>
      </c>
      <c r="B5" s="263"/>
      <c r="C5" s="263"/>
      <c r="D5" s="263"/>
      <c r="E5" s="263"/>
      <c r="F5" s="263"/>
      <c r="G5" s="263"/>
      <c r="H5" s="263"/>
      <c r="I5" s="263"/>
      <c r="J5" s="263"/>
      <c r="K5" s="164"/>
      <c r="L5" s="164"/>
      <c r="M5" s="164"/>
      <c r="N5" s="164"/>
      <c r="O5" s="164"/>
      <c r="P5" s="164"/>
      <c r="Q5" s="164"/>
      <c r="R5" s="164"/>
      <c r="S5" s="164"/>
      <c r="T5" s="164"/>
      <c r="U5" s="164"/>
    </row>
    <row r="6" spans="1:27" ht="17.399999999999999" x14ac:dyDescent="0.3">
      <c r="A6" s="262" t="s">
        <v>833</v>
      </c>
      <c r="B6" s="263"/>
      <c r="C6" s="263"/>
      <c r="D6" s="263"/>
      <c r="E6" s="263"/>
      <c r="F6" s="263"/>
      <c r="G6" s="263"/>
      <c r="H6" s="263"/>
      <c r="I6" s="263"/>
      <c r="J6" s="263"/>
      <c r="K6" s="164"/>
      <c r="L6" s="164"/>
      <c r="M6" s="164"/>
      <c r="N6" s="164"/>
      <c r="O6" s="164"/>
      <c r="P6" s="164"/>
      <c r="Q6" s="164"/>
      <c r="R6" s="164"/>
      <c r="S6" s="164"/>
      <c r="T6" s="164"/>
      <c r="U6" s="164"/>
    </row>
    <row r="7" spans="1:27" x14ac:dyDescent="0.3">
      <c r="E7" s="22"/>
      <c r="F7" s="21"/>
      <c r="G7" s="21"/>
      <c r="H7" s="21"/>
    </row>
    <row r="8" spans="1:27" ht="130.19999999999999" thickBot="1" x14ac:dyDescent="0.35">
      <c r="A8" s="24" t="s">
        <v>710</v>
      </c>
      <c r="B8" s="24" t="s">
        <v>711</v>
      </c>
      <c r="C8" s="317" t="s">
        <v>712</v>
      </c>
      <c r="D8" s="317"/>
      <c r="E8" s="27" t="s">
        <v>706</v>
      </c>
      <c r="F8" s="28" t="s">
        <v>707</v>
      </c>
      <c r="G8" s="28" t="s">
        <v>708</v>
      </c>
      <c r="H8" s="28" t="s">
        <v>763</v>
      </c>
      <c r="I8" s="167" t="s">
        <v>856</v>
      </c>
      <c r="J8" s="175" t="s">
        <v>834</v>
      </c>
      <c r="K8" s="23"/>
      <c r="L8" s="23"/>
      <c r="M8" s="23"/>
      <c r="N8" s="23"/>
      <c r="O8" s="23"/>
      <c r="P8" s="23"/>
      <c r="Q8" s="23"/>
      <c r="R8" s="23"/>
      <c r="S8" s="23"/>
      <c r="T8" s="23"/>
      <c r="U8" s="23"/>
      <c r="V8" s="23"/>
      <c r="W8" s="23"/>
      <c r="X8" s="23"/>
      <c r="Y8" s="23"/>
      <c r="Z8" s="23"/>
      <c r="AA8" s="23"/>
    </row>
    <row r="9" spans="1:27" ht="211.8" x14ac:dyDescent="0.3">
      <c r="A9" s="443" t="s">
        <v>789</v>
      </c>
      <c r="B9" s="273" t="s">
        <v>537</v>
      </c>
      <c r="C9" s="131" t="s">
        <v>538</v>
      </c>
      <c r="D9" s="130" t="s">
        <v>539</v>
      </c>
      <c r="E9" s="522" t="s">
        <v>709</v>
      </c>
      <c r="F9" s="513">
        <v>2</v>
      </c>
      <c r="G9" s="516"/>
      <c r="H9" s="519">
        <f>ROUND(F9*G9,2)</f>
        <v>0</v>
      </c>
      <c r="I9" s="523" t="s">
        <v>853</v>
      </c>
      <c r="J9" s="509" t="s">
        <v>851</v>
      </c>
    </row>
    <row r="10" spans="1:27" ht="53.4" x14ac:dyDescent="0.3">
      <c r="A10" s="444"/>
      <c r="B10" s="274"/>
      <c r="C10" s="129" t="s">
        <v>540</v>
      </c>
      <c r="D10" s="128" t="s">
        <v>541</v>
      </c>
      <c r="E10" s="514"/>
      <c r="F10" s="514"/>
      <c r="G10" s="517"/>
      <c r="H10" s="520"/>
      <c r="I10" s="524"/>
      <c r="J10" s="510"/>
    </row>
    <row r="11" spans="1:27" x14ac:dyDescent="0.3">
      <c r="A11" s="444"/>
      <c r="B11" s="274"/>
      <c r="C11" s="129" t="s">
        <v>542</v>
      </c>
      <c r="D11" s="128" t="s">
        <v>543</v>
      </c>
      <c r="E11" s="514"/>
      <c r="F11" s="514"/>
      <c r="G11" s="517"/>
      <c r="H11" s="520"/>
      <c r="I11" s="524"/>
      <c r="J11" s="510"/>
    </row>
    <row r="12" spans="1:27" x14ac:dyDescent="0.3">
      <c r="A12" s="444"/>
      <c r="B12" s="274"/>
      <c r="C12" s="129" t="s">
        <v>544</v>
      </c>
      <c r="D12" s="128" t="s">
        <v>545</v>
      </c>
      <c r="E12" s="514"/>
      <c r="F12" s="514"/>
      <c r="G12" s="517"/>
      <c r="H12" s="520"/>
      <c r="I12" s="524"/>
      <c r="J12" s="510"/>
    </row>
    <row r="13" spans="1:27" x14ac:dyDescent="0.3">
      <c r="A13" s="444"/>
      <c r="B13" s="274"/>
      <c r="C13" s="129" t="s">
        <v>546</v>
      </c>
      <c r="D13" s="128" t="s">
        <v>547</v>
      </c>
      <c r="E13" s="514"/>
      <c r="F13" s="514"/>
      <c r="G13" s="517"/>
      <c r="H13" s="520"/>
      <c r="I13" s="524"/>
      <c r="J13" s="510"/>
    </row>
    <row r="14" spans="1:27" ht="27" x14ac:dyDescent="0.3">
      <c r="A14" s="444"/>
      <c r="B14" s="274"/>
      <c r="C14" s="129" t="s">
        <v>548</v>
      </c>
      <c r="D14" s="128" t="s">
        <v>549</v>
      </c>
      <c r="E14" s="514"/>
      <c r="F14" s="514"/>
      <c r="G14" s="517"/>
      <c r="H14" s="520"/>
      <c r="I14" s="524"/>
      <c r="J14" s="510"/>
    </row>
    <row r="15" spans="1:27" ht="27" x14ac:dyDescent="0.3">
      <c r="A15" s="444"/>
      <c r="B15" s="274"/>
      <c r="C15" s="129" t="s">
        <v>550</v>
      </c>
      <c r="D15" s="128" t="s">
        <v>549</v>
      </c>
      <c r="E15" s="514"/>
      <c r="F15" s="514"/>
      <c r="G15" s="517"/>
      <c r="H15" s="520"/>
      <c r="I15" s="524"/>
      <c r="J15" s="510"/>
    </row>
    <row r="16" spans="1:27" ht="27" x14ac:dyDescent="0.3">
      <c r="A16" s="444"/>
      <c r="B16" s="274"/>
      <c r="C16" s="129" t="s">
        <v>551</v>
      </c>
      <c r="D16" s="128" t="s">
        <v>552</v>
      </c>
      <c r="E16" s="514"/>
      <c r="F16" s="514"/>
      <c r="G16" s="517"/>
      <c r="H16" s="520"/>
      <c r="I16" s="524"/>
      <c r="J16" s="510"/>
    </row>
    <row r="17" spans="1:10" ht="40.200000000000003" x14ac:dyDescent="0.3">
      <c r="A17" s="444"/>
      <c r="B17" s="274"/>
      <c r="C17" s="129" t="s">
        <v>553</v>
      </c>
      <c r="D17" s="128" t="s">
        <v>554</v>
      </c>
      <c r="E17" s="514"/>
      <c r="F17" s="514"/>
      <c r="G17" s="517"/>
      <c r="H17" s="520"/>
      <c r="I17" s="524"/>
      <c r="J17" s="510"/>
    </row>
    <row r="18" spans="1:10" x14ac:dyDescent="0.3">
      <c r="A18" s="444"/>
      <c r="B18" s="274"/>
      <c r="C18" s="129" t="s">
        <v>555</v>
      </c>
      <c r="D18" s="128" t="s">
        <v>556</v>
      </c>
      <c r="E18" s="514"/>
      <c r="F18" s="514"/>
      <c r="G18" s="517"/>
      <c r="H18" s="520"/>
      <c r="I18" s="524"/>
      <c r="J18" s="510"/>
    </row>
    <row r="19" spans="1:10" x14ac:dyDescent="0.3">
      <c r="A19" s="444"/>
      <c r="B19" s="274"/>
      <c r="C19" s="129" t="s">
        <v>557</v>
      </c>
      <c r="D19" s="128" t="s">
        <v>558</v>
      </c>
      <c r="E19" s="514"/>
      <c r="F19" s="514"/>
      <c r="G19" s="517"/>
      <c r="H19" s="520"/>
      <c r="I19" s="524"/>
      <c r="J19" s="510"/>
    </row>
    <row r="20" spans="1:10" ht="15" thickBot="1" x14ac:dyDescent="0.35">
      <c r="A20" s="445"/>
      <c r="B20" s="375"/>
      <c r="C20" s="210" t="s">
        <v>559</v>
      </c>
      <c r="D20" s="208" t="s">
        <v>560</v>
      </c>
      <c r="E20" s="515"/>
      <c r="F20" s="515"/>
      <c r="G20" s="518"/>
      <c r="H20" s="521"/>
      <c r="I20" s="525"/>
      <c r="J20" s="526"/>
    </row>
    <row r="21" spans="1:10" ht="66.599999999999994" x14ac:dyDescent="0.3">
      <c r="A21" s="443" t="s">
        <v>790</v>
      </c>
      <c r="B21" s="273" t="s">
        <v>561</v>
      </c>
      <c r="C21" s="132" t="s">
        <v>538</v>
      </c>
      <c r="D21" s="130" t="s">
        <v>562</v>
      </c>
      <c r="E21" s="513"/>
      <c r="F21" s="513">
        <v>2</v>
      </c>
      <c r="G21" s="516"/>
      <c r="H21" s="519">
        <f>ROUND(F21*G21,2)</f>
        <v>0</v>
      </c>
      <c r="I21" s="523" t="s">
        <v>853</v>
      </c>
      <c r="J21" s="509" t="s">
        <v>851</v>
      </c>
    </row>
    <row r="22" spans="1:10" ht="40.200000000000003" x14ac:dyDescent="0.3">
      <c r="A22" s="444"/>
      <c r="B22" s="274"/>
      <c r="C22" s="128" t="s">
        <v>563</v>
      </c>
      <c r="D22" s="128" t="s">
        <v>564</v>
      </c>
      <c r="E22" s="514"/>
      <c r="F22" s="514"/>
      <c r="G22" s="517"/>
      <c r="H22" s="520"/>
      <c r="I22" s="524"/>
      <c r="J22" s="510"/>
    </row>
    <row r="23" spans="1:10" ht="27" x14ac:dyDescent="0.3">
      <c r="A23" s="444"/>
      <c r="B23" s="274"/>
      <c r="C23" s="128" t="s">
        <v>565</v>
      </c>
      <c r="D23" s="128" t="s">
        <v>566</v>
      </c>
      <c r="E23" s="514"/>
      <c r="F23" s="514"/>
      <c r="G23" s="517"/>
      <c r="H23" s="520"/>
      <c r="I23" s="524"/>
      <c r="J23" s="510"/>
    </row>
    <row r="24" spans="1:10" x14ac:dyDescent="0.3">
      <c r="A24" s="444"/>
      <c r="B24" s="274"/>
      <c r="C24" s="128" t="s">
        <v>567</v>
      </c>
      <c r="D24" s="128" t="s">
        <v>568</v>
      </c>
      <c r="E24" s="514"/>
      <c r="F24" s="514"/>
      <c r="G24" s="517"/>
      <c r="H24" s="520"/>
      <c r="I24" s="524"/>
      <c r="J24" s="510"/>
    </row>
    <row r="25" spans="1:10" ht="27.6" thickBot="1" x14ac:dyDescent="0.35">
      <c r="A25" s="445"/>
      <c r="B25" s="375"/>
      <c r="C25" s="208" t="s">
        <v>569</v>
      </c>
      <c r="D25" s="208" t="s">
        <v>570</v>
      </c>
      <c r="E25" s="515"/>
      <c r="F25" s="515"/>
      <c r="G25" s="518"/>
      <c r="H25" s="521"/>
      <c r="I25" s="525"/>
      <c r="J25" s="526"/>
    </row>
    <row r="26" spans="1:10" ht="53.4" x14ac:dyDescent="0.3">
      <c r="A26" s="443" t="s">
        <v>791</v>
      </c>
      <c r="B26" s="273" t="s">
        <v>571</v>
      </c>
      <c r="C26" s="132" t="s">
        <v>538</v>
      </c>
      <c r="D26" s="134" t="s">
        <v>572</v>
      </c>
      <c r="E26" s="513"/>
      <c r="F26" s="513">
        <v>2</v>
      </c>
      <c r="G26" s="516"/>
      <c r="H26" s="519">
        <f>ROUND(F26*G26,2)</f>
        <v>0</v>
      </c>
      <c r="I26" s="523" t="s">
        <v>853</v>
      </c>
      <c r="J26" s="509" t="s">
        <v>851</v>
      </c>
    </row>
    <row r="27" spans="1:10" ht="66.599999999999994" x14ac:dyDescent="0.3">
      <c r="A27" s="444"/>
      <c r="B27" s="274"/>
      <c r="C27" s="128" t="s">
        <v>573</v>
      </c>
      <c r="D27" s="133" t="s">
        <v>758</v>
      </c>
      <c r="E27" s="514"/>
      <c r="F27" s="514"/>
      <c r="G27" s="517"/>
      <c r="H27" s="520"/>
      <c r="I27" s="524"/>
      <c r="J27" s="510"/>
    </row>
    <row r="28" spans="1:10" x14ac:dyDescent="0.3">
      <c r="A28" s="444"/>
      <c r="B28" s="274"/>
      <c r="C28" s="128" t="s">
        <v>574</v>
      </c>
      <c r="D28" s="128" t="s">
        <v>575</v>
      </c>
      <c r="E28" s="514"/>
      <c r="F28" s="514"/>
      <c r="G28" s="517"/>
      <c r="H28" s="520"/>
      <c r="I28" s="524"/>
      <c r="J28" s="510"/>
    </row>
    <row r="29" spans="1:10" ht="93.6" thickBot="1" x14ac:dyDescent="0.35">
      <c r="A29" s="445"/>
      <c r="B29" s="375"/>
      <c r="C29" s="208" t="s">
        <v>576</v>
      </c>
      <c r="D29" s="209" t="s">
        <v>836</v>
      </c>
      <c r="E29" s="515"/>
      <c r="F29" s="515"/>
      <c r="G29" s="518"/>
      <c r="H29" s="521"/>
      <c r="I29" s="525"/>
      <c r="J29" s="526"/>
    </row>
    <row r="30" spans="1:10" ht="159" x14ac:dyDescent="0.3">
      <c r="A30" s="443" t="s">
        <v>792</v>
      </c>
      <c r="B30" s="273" t="s">
        <v>577</v>
      </c>
      <c r="C30" s="132" t="s">
        <v>538</v>
      </c>
      <c r="D30" s="130" t="s">
        <v>578</v>
      </c>
      <c r="E30" s="513"/>
      <c r="F30" s="513">
        <v>4</v>
      </c>
      <c r="G30" s="516"/>
      <c r="H30" s="519">
        <f>ROUND(F30*G30,2)</f>
        <v>0</v>
      </c>
      <c r="I30" s="523" t="s">
        <v>853</v>
      </c>
      <c r="J30" s="509" t="s">
        <v>851</v>
      </c>
    </row>
    <row r="31" spans="1:10" ht="27" x14ac:dyDescent="0.3">
      <c r="A31" s="444"/>
      <c r="B31" s="274"/>
      <c r="C31" s="128" t="s">
        <v>579</v>
      </c>
      <c r="D31" s="135" t="s">
        <v>580</v>
      </c>
      <c r="E31" s="514"/>
      <c r="F31" s="514"/>
      <c r="G31" s="517"/>
      <c r="H31" s="520"/>
      <c r="I31" s="524"/>
      <c r="J31" s="510"/>
    </row>
    <row r="32" spans="1:10" ht="27.6" thickBot="1" x14ac:dyDescent="0.35">
      <c r="A32" s="445"/>
      <c r="B32" s="375"/>
      <c r="C32" s="208" t="s">
        <v>581</v>
      </c>
      <c r="D32" s="209" t="s">
        <v>582</v>
      </c>
      <c r="E32" s="515"/>
      <c r="F32" s="515"/>
      <c r="G32" s="518"/>
      <c r="H32" s="521"/>
      <c r="I32" s="525"/>
      <c r="J32" s="526"/>
    </row>
    <row r="33" spans="1:10" ht="27" x14ac:dyDescent="0.3">
      <c r="A33" s="443" t="s">
        <v>793</v>
      </c>
      <c r="B33" s="273" t="s">
        <v>583</v>
      </c>
      <c r="C33" s="132" t="s">
        <v>538</v>
      </c>
      <c r="D33" s="134" t="s">
        <v>584</v>
      </c>
      <c r="E33" s="513"/>
      <c r="F33" s="513">
        <v>13</v>
      </c>
      <c r="G33" s="516"/>
      <c r="H33" s="519">
        <f>ROUND(F33*G33,2)</f>
        <v>0</v>
      </c>
      <c r="I33" s="523" t="s">
        <v>853</v>
      </c>
      <c r="J33" s="509" t="s">
        <v>851</v>
      </c>
    </row>
    <row r="34" spans="1:10" x14ac:dyDescent="0.3">
      <c r="A34" s="444"/>
      <c r="B34" s="274"/>
      <c r="C34" s="128" t="s">
        <v>585</v>
      </c>
      <c r="D34" s="135" t="s">
        <v>586</v>
      </c>
      <c r="E34" s="514"/>
      <c r="F34" s="514"/>
      <c r="G34" s="517"/>
      <c r="H34" s="520"/>
      <c r="I34" s="524"/>
      <c r="J34" s="510"/>
    </row>
    <row r="35" spans="1:10" x14ac:dyDescent="0.3">
      <c r="A35" s="444"/>
      <c r="B35" s="274"/>
      <c r="C35" s="128" t="s">
        <v>587</v>
      </c>
      <c r="D35" s="135" t="s">
        <v>588</v>
      </c>
      <c r="E35" s="514"/>
      <c r="F35" s="514"/>
      <c r="G35" s="517"/>
      <c r="H35" s="520"/>
      <c r="I35" s="524"/>
      <c r="J35" s="510"/>
    </row>
    <row r="36" spans="1:10" ht="27.6" thickBot="1" x14ac:dyDescent="0.35">
      <c r="A36" s="445"/>
      <c r="B36" s="375"/>
      <c r="C36" s="208" t="s">
        <v>589</v>
      </c>
      <c r="D36" s="209" t="s">
        <v>590</v>
      </c>
      <c r="E36" s="515"/>
      <c r="F36" s="515"/>
      <c r="G36" s="518"/>
      <c r="H36" s="521"/>
      <c r="I36" s="525"/>
      <c r="J36" s="526"/>
    </row>
    <row r="37" spans="1:10" ht="43.8" thickBot="1" x14ac:dyDescent="0.35">
      <c r="A37" s="114" t="s">
        <v>794</v>
      </c>
      <c r="B37" s="33" t="s">
        <v>591</v>
      </c>
      <c r="C37" s="201" t="s">
        <v>592</v>
      </c>
      <c r="D37" s="137" t="s">
        <v>593</v>
      </c>
      <c r="E37" s="205"/>
      <c r="F37" s="205">
        <v>4</v>
      </c>
      <c r="G37" s="206"/>
      <c r="H37" s="207">
        <f>ROUND(F37*G37,2)</f>
        <v>0</v>
      </c>
      <c r="I37" s="173" t="s">
        <v>849</v>
      </c>
      <c r="J37" s="211" t="s">
        <v>851</v>
      </c>
    </row>
    <row r="38" spans="1:10" ht="66.599999999999994" thickBot="1" x14ac:dyDescent="0.35">
      <c r="A38" s="114" t="s">
        <v>795</v>
      </c>
      <c r="B38" s="33" t="s">
        <v>594</v>
      </c>
      <c r="C38" s="201" t="s">
        <v>595</v>
      </c>
      <c r="D38" s="204" t="s">
        <v>596</v>
      </c>
      <c r="E38" s="126"/>
      <c r="F38" s="126">
        <v>1</v>
      </c>
      <c r="G38" s="202"/>
      <c r="H38" s="200">
        <f>ROUND(F38*G38,2)</f>
        <v>0</v>
      </c>
      <c r="I38" s="173" t="s">
        <v>849</v>
      </c>
      <c r="J38" s="211" t="s">
        <v>851</v>
      </c>
    </row>
    <row r="39" spans="1:10" ht="43.8" thickBot="1" x14ac:dyDescent="0.35">
      <c r="A39" s="114" t="s">
        <v>796</v>
      </c>
      <c r="B39" s="33" t="s">
        <v>597</v>
      </c>
      <c r="C39" s="201" t="s">
        <v>598</v>
      </c>
      <c r="D39" s="201" t="s">
        <v>599</v>
      </c>
      <c r="E39" s="126"/>
      <c r="F39" s="126">
        <v>1</v>
      </c>
      <c r="G39" s="202"/>
      <c r="H39" s="200">
        <f t="shared" ref="H39:H49" si="0">ROUND(F39*G39,2)</f>
        <v>0</v>
      </c>
      <c r="I39" s="173" t="s">
        <v>849</v>
      </c>
      <c r="J39" s="211" t="s">
        <v>851</v>
      </c>
    </row>
    <row r="40" spans="1:10" ht="132.6" thickBot="1" x14ac:dyDescent="0.35">
      <c r="A40" s="114" t="s">
        <v>797</v>
      </c>
      <c r="B40" s="33" t="s">
        <v>600</v>
      </c>
      <c r="C40" s="201" t="s">
        <v>601</v>
      </c>
      <c r="D40" s="217" t="s">
        <v>857</v>
      </c>
      <c r="E40" s="126"/>
      <c r="F40" s="126">
        <v>1</v>
      </c>
      <c r="G40" s="202"/>
      <c r="H40" s="200">
        <f t="shared" si="0"/>
        <v>0</v>
      </c>
      <c r="I40" s="173" t="s">
        <v>849</v>
      </c>
      <c r="J40" s="211" t="s">
        <v>851</v>
      </c>
    </row>
    <row r="41" spans="1:10" ht="43.8" thickBot="1" x14ac:dyDescent="0.35">
      <c r="A41" s="114" t="s">
        <v>798</v>
      </c>
      <c r="B41" s="33" t="s">
        <v>602</v>
      </c>
      <c r="C41" s="201" t="s">
        <v>603</v>
      </c>
      <c r="D41" s="201" t="s">
        <v>940</v>
      </c>
      <c r="E41" s="126"/>
      <c r="F41" s="126">
        <v>2</v>
      </c>
      <c r="G41" s="147"/>
      <c r="H41" s="200">
        <f t="shared" si="0"/>
        <v>0</v>
      </c>
      <c r="I41" s="173" t="s">
        <v>849</v>
      </c>
      <c r="J41" s="211" t="s">
        <v>851</v>
      </c>
    </row>
    <row r="42" spans="1:10" ht="43.8" thickBot="1" x14ac:dyDescent="0.35">
      <c r="A42" s="114" t="s">
        <v>798</v>
      </c>
      <c r="B42" s="33" t="s">
        <v>602</v>
      </c>
      <c r="C42" s="201" t="s">
        <v>603</v>
      </c>
      <c r="D42" s="201" t="s">
        <v>941</v>
      </c>
      <c r="E42" s="126"/>
      <c r="F42" s="126">
        <v>1</v>
      </c>
      <c r="G42" s="147"/>
      <c r="H42" s="200">
        <f t="shared" ref="H42" si="1">ROUND(F42*G42,2)</f>
        <v>0</v>
      </c>
      <c r="I42" s="173" t="s">
        <v>849</v>
      </c>
      <c r="J42" s="211" t="s">
        <v>851</v>
      </c>
    </row>
    <row r="43" spans="1:10" ht="43.8" thickBot="1" x14ac:dyDescent="0.35">
      <c r="A43" s="114" t="s">
        <v>799</v>
      </c>
      <c r="B43" s="33" t="s">
        <v>604</v>
      </c>
      <c r="C43" s="203" t="s">
        <v>604</v>
      </c>
      <c r="D43" s="204" t="s">
        <v>800</v>
      </c>
      <c r="E43" s="126"/>
      <c r="F43" s="115">
        <v>6</v>
      </c>
      <c r="G43" s="147"/>
      <c r="H43" s="200">
        <f t="shared" si="0"/>
        <v>0</v>
      </c>
      <c r="I43" s="173" t="s">
        <v>849</v>
      </c>
      <c r="J43" s="211" t="s">
        <v>851</v>
      </c>
    </row>
    <row r="44" spans="1:10" ht="43.8" thickBot="1" x14ac:dyDescent="0.35">
      <c r="A44" s="114" t="s">
        <v>801</v>
      </c>
      <c r="B44" s="33" t="s">
        <v>605</v>
      </c>
      <c r="C44" s="201" t="s">
        <v>605</v>
      </c>
      <c r="D44" s="201" t="s">
        <v>606</v>
      </c>
      <c r="E44" s="126"/>
      <c r="F44" s="115">
        <v>1</v>
      </c>
      <c r="G44" s="147"/>
      <c r="H44" s="200">
        <f t="shared" si="0"/>
        <v>0</v>
      </c>
      <c r="I44" s="173" t="s">
        <v>849</v>
      </c>
      <c r="J44" s="211" t="s">
        <v>851</v>
      </c>
    </row>
    <row r="45" spans="1:10" ht="66.599999999999994" thickBot="1" x14ac:dyDescent="0.35">
      <c r="A45" s="114" t="s">
        <v>802</v>
      </c>
      <c r="B45" s="33" t="s">
        <v>605</v>
      </c>
      <c r="C45" s="201" t="s">
        <v>607</v>
      </c>
      <c r="D45" s="137" t="s">
        <v>759</v>
      </c>
      <c r="E45" s="126"/>
      <c r="F45" s="115">
        <v>1</v>
      </c>
      <c r="G45" s="147"/>
      <c r="H45" s="200">
        <f t="shared" si="0"/>
        <v>0</v>
      </c>
      <c r="I45" s="173" t="s">
        <v>849</v>
      </c>
      <c r="J45" s="211" t="s">
        <v>851</v>
      </c>
    </row>
    <row r="46" spans="1:10" ht="43.8" thickBot="1" x14ac:dyDescent="0.35">
      <c r="A46" s="114" t="s">
        <v>803</v>
      </c>
      <c r="B46" s="33" t="s">
        <v>605</v>
      </c>
      <c r="C46" s="201" t="s">
        <v>608</v>
      </c>
      <c r="D46" s="137" t="s">
        <v>609</v>
      </c>
      <c r="E46" s="126"/>
      <c r="F46" s="126">
        <v>1</v>
      </c>
      <c r="G46" s="202"/>
      <c r="H46" s="200">
        <f t="shared" si="0"/>
        <v>0</v>
      </c>
      <c r="I46" s="173" t="s">
        <v>849</v>
      </c>
      <c r="J46" s="211" t="s">
        <v>851</v>
      </c>
    </row>
    <row r="47" spans="1:10" ht="132.6" thickBot="1" x14ac:dyDescent="0.35">
      <c r="A47" s="114" t="s">
        <v>804</v>
      </c>
      <c r="B47" s="33" t="s">
        <v>610</v>
      </c>
      <c r="C47" s="201" t="s">
        <v>611</v>
      </c>
      <c r="D47" s="137" t="s">
        <v>612</v>
      </c>
      <c r="E47" s="126"/>
      <c r="F47" s="115">
        <v>1</v>
      </c>
      <c r="G47" s="147"/>
      <c r="H47" s="200">
        <f t="shared" si="0"/>
        <v>0</v>
      </c>
      <c r="I47" s="173" t="s">
        <v>849</v>
      </c>
      <c r="J47" s="211" t="s">
        <v>851</v>
      </c>
    </row>
    <row r="48" spans="1:10" ht="133.19999999999999" thickBot="1" x14ac:dyDescent="0.35">
      <c r="A48" s="114" t="s">
        <v>805</v>
      </c>
      <c r="B48" s="33" t="s">
        <v>613</v>
      </c>
      <c r="C48" s="137" t="s">
        <v>1</v>
      </c>
      <c r="D48" s="136" t="s">
        <v>806</v>
      </c>
      <c r="E48" s="126"/>
      <c r="F48" s="115">
        <v>3</v>
      </c>
      <c r="G48" s="147"/>
      <c r="H48" s="200">
        <f>ROUND(F48*G48,2)</f>
        <v>0</v>
      </c>
      <c r="I48" s="173" t="s">
        <v>849</v>
      </c>
      <c r="J48" s="211" t="s">
        <v>851</v>
      </c>
    </row>
    <row r="49" spans="1:10" ht="43.8" thickBot="1" x14ac:dyDescent="0.35">
      <c r="A49" s="114" t="s">
        <v>807</v>
      </c>
      <c r="B49" s="33" t="s">
        <v>614</v>
      </c>
      <c r="C49" s="512" t="s">
        <v>808</v>
      </c>
      <c r="D49" s="512"/>
      <c r="E49" s="127" t="s">
        <v>709</v>
      </c>
      <c r="F49" s="115">
        <v>1</v>
      </c>
      <c r="G49" s="147"/>
      <c r="H49" s="200">
        <f t="shared" si="0"/>
        <v>0</v>
      </c>
      <c r="I49" s="195" t="s">
        <v>852</v>
      </c>
      <c r="J49" s="172"/>
    </row>
    <row r="50" spans="1:10" ht="30" customHeight="1" thickBot="1" x14ac:dyDescent="0.35">
      <c r="A50" s="143"/>
      <c r="B50" s="143"/>
      <c r="C50" s="143"/>
      <c r="D50" s="143"/>
      <c r="E50" s="264" t="s">
        <v>762</v>
      </c>
      <c r="F50" s="265"/>
      <c r="G50" s="266"/>
      <c r="H50" s="194">
        <f>SUM(H9:H49)</f>
        <v>0</v>
      </c>
      <c r="I50" s="143"/>
      <c r="J50" s="143"/>
    </row>
    <row r="51" spans="1:10" x14ac:dyDescent="0.3">
      <c r="H51" s="2"/>
      <c r="I51" s="2"/>
    </row>
    <row r="52" spans="1:10" x14ac:dyDescent="0.3">
      <c r="H52" s="2"/>
      <c r="I52" s="2"/>
    </row>
  </sheetData>
  <mergeCells count="48">
    <mergeCell ref="I26:I29"/>
    <mergeCell ref="J26:J29"/>
    <mergeCell ref="I30:I32"/>
    <mergeCell ref="J30:J32"/>
    <mergeCell ref="I33:I36"/>
    <mergeCell ref="J33:J36"/>
    <mergeCell ref="I9:I20"/>
    <mergeCell ref="J9:J20"/>
    <mergeCell ref="I21:I25"/>
    <mergeCell ref="J21:J25"/>
    <mergeCell ref="G21:G25"/>
    <mergeCell ref="H21:H25"/>
    <mergeCell ref="A9:A20"/>
    <mergeCell ref="E9:E20"/>
    <mergeCell ref="F9:F20"/>
    <mergeCell ref="A26:A29"/>
    <mergeCell ref="A21:A25"/>
    <mergeCell ref="E21:E25"/>
    <mergeCell ref="F21:F25"/>
    <mergeCell ref="H26:H29"/>
    <mergeCell ref="G9:G20"/>
    <mergeCell ref="H9:H20"/>
    <mergeCell ref="B21:B25"/>
    <mergeCell ref="B26:B29"/>
    <mergeCell ref="E26:E29"/>
    <mergeCell ref="F26:F29"/>
    <mergeCell ref="G26:G29"/>
    <mergeCell ref="B9:B20"/>
    <mergeCell ref="H33:H36"/>
    <mergeCell ref="B30:B32"/>
    <mergeCell ref="A30:A32"/>
    <mergeCell ref="E30:E32"/>
    <mergeCell ref="F30:F32"/>
    <mergeCell ref="G30:G32"/>
    <mergeCell ref="H30:H32"/>
    <mergeCell ref="C49:D49"/>
    <mergeCell ref="E50:G50"/>
    <mergeCell ref="B33:B36"/>
    <mergeCell ref="A33:A36"/>
    <mergeCell ref="E33:E36"/>
    <mergeCell ref="F33:F36"/>
    <mergeCell ref="G33:G36"/>
    <mergeCell ref="A2:J2"/>
    <mergeCell ref="A3:J3"/>
    <mergeCell ref="A5:J5"/>
    <mergeCell ref="A6:J6"/>
    <mergeCell ref="C8:D8"/>
    <mergeCell ref="A4:J4"/>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A117"/>
  <sheetViews>
    <sheetView topLeftCell="A109" workbookViewId="0">
      <selection activeCell="D122" sqref="D122"/>
    </sheetView>
  </sheetViews>
  <sheetFormatPr defaultColWidth="14.44140625" defaultRowHeight="14.4" x14ac:dyDescent="0.3"/>
  <cols>
    <col min="3" max="3" width="21.6640625" customWidth="1"/>
    <col min="4" max="4" width="43.88671875" customWidth="1"/>
    <col min="5" max="5" width="18.109375" customWidth="1"/>
    <col min="6" max="6" width="9.44140625" customWidth="1"/>
    <col min="7" max="7" width="16.6640625" customWidth="1"/>
    <col min="8" max="8" width="20.109375" customWidth="1"/>
    <col min="9" max="9" width="49.33203125" customWidth="1"/>
    <col min="10" max="10" width="49.44140625" customWidth="1"/>
    <col min="11" max="28" width="8.6640625" customWidth="1"/>
  </cols>
  <sheetData>
    <row r="2" spans="1:27" ht="42" customHeight="1" x14ac:dyDescent="0.3">
      <c r="A2" s="258" t="s">
        <v>831</v>
      </c>
      <c r="B2" s="259"/>
      <c r="C2" s="259"/>
      <c r="D2" s="259"/>
      <c r="E2" s="259"/>
      <c r="F2" s="259"/>
      <c r="G2" s="259"/>
      <c r="H2" s="259"/>
      <c r="I2" s="259"/>
      <c r="J2" s="259"/>
      <c r="K2" s="164"/>
      <c r="L2" s="164"/>
      <c r="M2" s="164"/>
      <c r="N2" s="164"/>
      <c r="O2" s="164"/>
      <c r="P2" s="164"/>
      <c r="Q2" s="164"/>
      <c r="R2" s="164"/>
      <c r="S2" s="164"/>
      <c r="T2" s="164"/>
      <c r="U2" s="164"/>
    </row>
    <row r="3" spans="1:27" ht="48" customHeight="1" x14ac:dyDescent="0.3">
      <c r="A3" s="260" t="s">
        <v>832</v>
      </c>
      <c r="B3" s="261"/>
      <c r="C3" s="261"/>
      <c r="D3" s="261"/>
      <c r="E3" s="261"/>
      <c r="F3" s="261"/>
      <c r="G3" s="261"/>
      <c r="H3" s="261"/>
      <c r="I3" s="261"/>
      <c r="J3" s="261"/>
      <c r="K3" s="164"/>
      <c r="L3" s="164"/>
      <c r="M3" s="164"/>
      <c r="N3" s="164"/>
      <c r="O3" s="164"/>
      <c r="P3" s="164"/>
      <c r="Q3" s="164"/>
      <c r="R3" s="164"/>
      <c r="S3" s="164"/>
      <c r="T3" s="164"/>
      <c r="U3" s="164"/>
    </row>
    <row r="4" spans="1:27" ht="132.75" customHeight="1" x14ac:dyDescent="0.3">
      <c r="A4" s="316" t="s">
        <v>838</v>
      </c>
      <c r="B4" s="316"/>
      <c r="C4" s="316"/>
      <c r="D4" s="316"/>
      <c r="E4" s="316"/>
      <c r="F4" s="316"/>
      <c r="G4" s="316"/>
      <c r="H4" s="316"/>
      <c r="I4" s="316"/>
      <c r="J4" s="316"/>
      <c r="K4" s="164"/>
      <c r="L4" s="164"/>
      <c r="M4" s="164"/>
      <c r="N4" s="164"/>
      <c r="O4" s="164"/>
      <c r="P4" s="164"/>
      <c r="Q4" s="164"/>
      <c r="R4" s="164"/>
      <c r="S4" s="164"/>
      <c r="T4" s="164"/>
      <c r="U4" s="164"/>
    </row>
    <row r="5" spans="1:27" ht="17.399999999999999" x14ac:dyDescent="0.3">
      <c r="A5" s="262" t="s">
        <v>854</v>
      </c>
      <c r="B5" s="263"/>
      <c r="C5" s="263"/>
      <c r="D5" s="263"/>
      <c r="E5" s="263"/>
      <c r="F5" s="263"/>
      <c r="G5" s="263"/>
      <c r="H5" s="263"/>
      <c r="I5" s="263"/>
      <c r="J5" s="263"/>
      <c r="K5" s="164"/>
      <c r="L5" s="164"/>
      <c r="M5" s="164"/>
      <c r="N5" s="164"/>
      <c r="O5" s="164"/>
      <c r="P5" s="164"/>
      <c r="Q5" s="164"/>
      <c r="R5" s="164"/>
      <c r="S5" s="164"/>
      <c r="T5" s="164"/>
      <c r="U5" s="164"/>
    </row>
    <row r="6" spans="1:27" ht="17.399999999999999" x14ac:dyDescent="0.3">
      <c r="A6" s="262" t="s">
        <v>833</v>
      </c>
      <c r="B6" s="263"/>
      <c r="C6" s="263"/>
      <c r="D6" s="263"/>
      <c r="E6" s="263"/>
      <c r="F6" s="263"/>
      <c r="G6" s="263"/>
      <c r="H6" s="263"/>
      <c r="I6" s="263"/>
      <c r="J6" s="263"/>
      <c r="K6" s="164"/>
      <c r="L6" s="164"/>
      <c r="M6" s="164"/>
      <c r="N6" s="164"/>
      <c r="O6" s="164"/>
      <c r="P6" s="164"/>
      <c r="Q6" s="164"/>
      <c r="R6" s="164"/>
      <c r="S6" s="164"/>
      <c r="T6" s="164"/>
      <c r="U6" s="164"/>
    </row>
    <row r="7" spans="1:27" x14ac:dyDescent="0.3">
      <c r="E7" s="22"/>
      <c r="F7" s="21"/>
      <c r="G7" s="21"/>
      <c r="H7" s="21"/>
    </row>
    <row r="8" spans="1:27" ht="115.8" thickBot="1" x14ac:dyDescent="0.35">
      <c r="A8" s="24" t="s">
        <v>710</v>
      </c>
      <c r="B8" s="24" t="s">
        <v>711</v>
      </c>
      <c r="C8" s="317" t="s">
        <v>712</v>
      </c>
      <c r="D8" s="317"/>
      <c r="E8" s="27" t="s">
        <v>706</v>
      </c>
      <c r="F8" s="28" t="s">
        <v>707</v>
      </c>
      <c r="G8" s="28" t="s">
        <v>708</v>
      </c>
      <c r="H8" s="28" t="s">
        <v>763</v>
      </c>
      <c r="I8" s="167" t="s">
        <v>856</v>
      </c>
      <c r="J8" s="175" t="s">
        <v>834</v>
      </c>
      <c r="K8" s="23"/>
      <c r="L8" s="23"/>
      <c r="M8" s="23"/>
      <c r="N8" s="23"/>
      <c r="O8" s="23"/>
      <c r="P8" s="23"/>
      <c r="Q8" s="23"/>
      <c r="R8" s="23"/>
      <c r="S8" s="23"/>
      <c r="T8" s="23"/>
      <c r="U8" s="23"/>
      <c r="V8" s="23"/>
      <c r="W8" s="23"/>
      <c r="X8" s="23"/>
      <c r="Y8" s="23"/>
      <c r="Z8" s="23"/>
      <c r="AA8" s="23"/>
    </row>
    <row r="9" spans="1:27" ht="216" x14ac:dyDescent="0.3">
      <c r="A9" s="443" t="s">
        <v>810</v>
      </c>
      <c r="B9" s="273" t="s">
        <v>809</v>
      </c>
      <c r="C9" s="138" t="s">
        <v>4</v>
      </c>
      <c r="D9" s="139" t="s">
        <v>615</v>
      </c>
      <c r="E9" s="535" t="s">
        <v>724</v>
      </c>
      <c r="F9" s="292">
        <v>13</v>
      </c>
      <c r="G9" s="293"/>
      <c r="H9" s="306">
        <f>ROUND(F9*G9,2)</f>
        <v>0</v>
      </c>
      <c r="I9" s="318" t="s">
        <v>849</v>
      </c>
      <c r="J9" s="321" t="s">
        <v>851</v>
      </c>
    </row>
    <row r="10" spans="1:27" x14ac:dyDescent="0.3">
      <c r="A10" s="444"/>
      <c r="B10" s="274"/>
      <c r="C10" s="19" t="s">
        <v>34</v>
      </c>
      <c r="D10" s="19" t="s">
        <v>616</v>
      </c>
      <c r="E10" s="536"/>
      <c r="F10" s="290"/>
      <c r="G10" s="294"/>
      <c r="H10" s="307"/>
      <c r="I10" s="330"/>
      <c r="J10" s="325"/>
    </row>
    <row r="11" spans="1:27" ht="72" x14ac:dyDescent="0.3">
      <c r="A11" s="444"/>
      <c r="B11" s="274"/>
      <c r="C11" s="19" t="s">
        <v>617</v>
      </c>
      <c r="D11" s="19" t="s">
        <v>618</v>
      </c>
      <c r="E11" s="536"/>
      <c r="F11" s="290"/>
      <c r="G11" s="294"/>
      <c r="H11" s="307"/>
      <c r="I11" s="330"/>
      <c r="J11" s="325"/>
    </row>
    <row r="12" spans="1:27" x14ac:dyDescent="0.3">
      <c r="A12" s="444"/>
      <c r="B12" s="274"/>
      <c r="C12" s="19" t="s">
        <v>619</v>
      </c>
      <c r="D12" s="19" t="s">
        <v>620</v>
      </c>
      <c r="E12" s="536"/>
      <c r="F12" s="290"/>
      <c r="G12" s="294"/>
      <c r="H12" s="307"/>
      <c r="I12" s="330"/>
      <c r="J12" s="325"/>
    </row>
    <row r="13" spans="1:27" x14ac:dyDescent="0.3">
      <c r="A13" s="444"/>
      <c r="B13" s="274"/>
      <c r="C13" s="19" t="s">
        <v>621</v>
      </c>
      <c r="D13" s="19" t="s">
        <v>622</v>
      </c>
      <c r="E13" s="536"/>
      <c r="F13" s="290"/>
      <c r="G13" s="294"/>
      <c r="H13" s="307"/>
      <c r="I13" s="330"/>
      <c r="J13" s="325"/>
    </row>
    <row r="14" spans="1:27" x14ac:dyDescent="0.3">
      <c r="A14" s="444"/>
      <c r="B14" s="274"/>
      <c r="C14" s="313" t="s">
        <v>39</v>
      </c>
      <c r="D14" s="19" t="s">
        <v>623</v>
      </c>
      <c r="E14" s="536"/>
      <c r="F14" s="290"/>
      <c r="G14" s="294"/>
      <c r="H14" s="307"/>
      <c r="I14" s="330"/>
      <c r="J14" s="325"/>
    </row>
    <row r="15" spans="1:27" x14ac:dyDescent="0.3">
      <c r="A15" s="444"/>
      <c r="B15" s="274"/>
      <c r="C15" s="314"/>
      <c r="D15" s="19" t="s">
        <v>624</v>
      </c>
      <c r="E15" s="536"/>
      <c r="F15" s="290"/>
      <c r="G15" s="294"/>
      <c r="H15" s="307"/>
      <c r="I15" s="330"/>
      <c r="J15" s="325"/>
    </row>
    <row r="16" spans="1:27" x14ac:dyDescent="0.3">
      <c r="A16" s="444"/>
      <c r="B16" s="274"/>
      <c r="C16" s="314"/>
      <c r="D16" s="19" t="s">
        <v>625</v>
      </c>
      <c r="E16" s="536"/>
      <c r="F16" s="290"/>
      <c r="G16" s="294"/>
      <c r="H16" s="307"/>
      <c r="I16" s="330"/>
      <c r="J16" s="325"/>
    </row>
    <row r="17" spans="1:10" x14ac:dyDescent="0.3">
      <c r="A17" s="444"/>
      <c r="B17" s="274"/>
      <c r="C17" s="314"/>
      <c r="D17" s="19" t="s">
        <v>626</v>
      </c>
      <c r="E17" s="536"/>
      <c r="F17" s="290"/>
      <c r="G17" s="294"/>
      <c r="H17" s="307"/>
      <c r="I17" s="330"/>
      <c r="J17" s="325"/>
    </row>
    <row r="18" spans="1:10" x14ac:dyDescent="0.3">
      <c r="A18" s="444"/>
      <c r="B18" s="274"/>
      <c r="C18" s="314"/>
      <c r="D18" s="19" t="s">
        <v>627</v>
      </c>
      <c r="E18" s="536"/>
      <c r="F18" s="290"/>
      <c r="G18" s="294"/>
      <c r="H18" s="307"/>
      <c r="I18" s="330"/>
      <c r="J18" s="325"/>
    </row>
    <row r="19" spans="1:10" x14ac:dyDescent="0.3">
      <c r="A19" s="444"/>
      <c r="B19" s="274"/>
      <c r="C19" s="314"/>
      <c r="D19" s="19" t="s">
        <v>628</v>
      </c>
      <c r="E19" s="536"/>
      <c r="F19" s="290"/>
      <c r="G19" s="294"/>
      <c r="H19" s="307"/>
      <c r="I19" s="330"/>
      <c r="J19" s="325"/>
    </row>
    <row r="20" spans="1:10" x14ac:dyDescent="0.3">
      <c r="A20" s="444"/>
      <c r="B20" s="274"/>
      <c r="C20" s="314"/>
      <c r="D20" s="19" t="s">
        <v>629</v>
      </c>
      <c r="E20" s="536"/>
      <c r="F20" s="290"/>
      <c r="G20" s="294"/>
      <c r="H20" s="307"/>
      <c r="I20" s="330"/>
      <c r="J20" s="325"/>
    </row>
    <row r="21" spans="1:10" x14ac:dyDescent="0.3">
      <c r="A21" s="444"/>
      <c r="B21" s="274"/>
      <c r="C21" s="314"/>
      <c r="D21" s="19" t="s">
        <v>630</v>
      </c>
      <c r="E21" s="536"/>
      <c r="F21" s="290"/>
      <c r="G21" s="294"/>
      <c r="H21" s="307"/>
      <c r="I21" s="330"/>
      <c r="J21" s="325"/>
    </row>
    <row r="22" spans="1:10" ht="28.8" x14ac:dyDescent="0.3">
      <c r="A22" s="444"/>
      <c r="B22" s="274"/>
      <c r="C22" s="19" t="s">
        <v>631</v>
      </c>
      <c r="D22" s="19" t="s">
        <v>632</v>
      </c>
      <c r="E22" s="536"/>
      <c r="F22" s="290"/>
      <c r="G22" s="294"/>
      <c r="H22" s="307"/>
      <c r="I22" s="330"/>
      <c r="J22" s="325"/>
    </row>
    <row r="23" spans="1:10" ht="28.8" x14ac:dyDescent="0.3">
      <c r="A23" s="444"/>
      <c r="B23" s="274"/>
      <c r="C23" s="19" t="s">
        <v>633</v>
      </c>
      <c r="D23" s="19" t="s">
        <v>634</v>
      </c>
      <c r="E23" s="536"/>
      <c r="F23" s="290"/>
      <c r="G23" s="294"/>
      <c r="H23" s="307"/>
      <c r="I23" s="330"/>
      <c r="J23" s="325"/>
    </row>
    <row r="24" spans="1:10" x14ac:dyDescent="0.3">
      <c r="A24" s="444"/>
      <c r="B24" s="274"/>
      <c r="C24" s="19" t="s">
        <v>635</v>
      </c>
      <c r="D24" s="19" t="s">
        <v>9</v>
      </c>
      <c r="E24" s="536"/>
      <c r="F24" s="290"/>
      <c r="G24" s="294"/>
      <c r="H24" s="307"/>
      <c r="I24" s="330"/>
      <c r="J24" s="325"/>
    </row>
    <row r="25" spans="1:10" ht="29.4" thickBot="1" x14ac:dyDescent="0.35">
      <c r="A25" s="445"/>
      <c r="B25" s="375"/>
      <c r="C25" s="30" t="s">
        <v>636</v>
      </c>
      <c r="D25" s="218" t="s">
        <v>842</v>
      </c>
      <c r="E25" s="537"/>
      <c r="F25" s="527"/>
      <c r="G25" s="528"/>
      <c r="H25" s="529"/>
      <c r="I25" s="455"/>
      <c r="J25" s="456"/>
    </row>
    <row r="26" spans="1:10" x14ac:dyDescent="0.3">
      <c r="A26" s="443" t="s">
        <v>811</v>
      </c>
      <c r="B26" s="273" t="s">
        <v>638</v>
      </c>
      <c r="C26" s="29" t="s">
        <v>4</v>
      </c>
      <c r="D26" s="87" t="s">
        <v>639</v>
      </c>
      <c r="E26" s="535" t="s">
        <v>724</v>
      </c>
      <c r="F26" s="279">
        <v>4</v>
      </c>
      <c r="G26" s="280"/>
      <c r="H26" s="267">
        <f>ROUND(F26*G26,2)</f>
        <v>0</v>
      </c>
      <c r="I26" s="318" t="s">
        <v>849</v>
      </c>
      <c r="J26" s="321" t="s">
        <v>851</v>
      </c>
    </row>
    <row r="27" spans="1:10" x14ac:dyDescent="0.3">
      <c r="A27" s="444"/>
      <c r="B27" s="274"/>
      <c r="C27" s="19" t="s">
        <v>34</v>
      </c>
      <c r="D27" s="19" t="s">
        <v>640</v>
      </c>
      <c r="E27" s="536"/>
      <c r="F27" s="277"/>
      <c r="G27" s="281"/>
      <c r="H27" s="268"/>
      <c r="I27" s="330"/>
      <c r="J27" s="325"/>
    </row>
    <row r="28" spans="1:10" x14ac:dyDescent="0.3">
      <c r="A28" s="444"/>
      <c r="B28" s="274"/>
      <c r="C28" s="19" t="s">
        <v>641</v>
      </c>
      <c r="D28" s="19" t="s">
        <v>642</v>
      </c>
      <c r="E28" s="536"/>
      <c r="F28" s="277"/>
      <c r="G28" s="281"/>
      <c r="H28" s="268"/>
      <c r="I28" s="330"/>
      <c r="J28" s="325"/>
    </row>
    <row r="29" spans="1:10" x14ac:dyDescent="0.3">
      <c r="A29" s="444"/>
      <c r="B29" s="274"/>
      <c r="C29" s="19" t="s">
        <v>619</v>
      </c>
      <c r="D29" s="19" t="s">
        <v>643</v>
      </c>
      <c r="E29" s="536"/>
      <c r="F29" s="277"/>
      <c r="G29" s="281"/>
      <c r="H29" s="268"/>
      <c r="I29" s="330"/>
      <c r="J29" s="325"/>
    </row>
    <row r="30" spans="1:10" x14ac:dyDescent="0.3">
      <c r="A30" s="444"/>
      <c r="B30" s="274"/>
      <c r="C30" s="19" t="s">
        <v>621</v>
      </c>
      <c r="D30" s="89" t="s">
        <v>644</v>
      </c>
      <c r="E30" s="536"/>
      <c r="F30" s="277"/>
      <c r="G30" s="281"/>
      <c r="H30" s="268"/>
      <c r="I30" s="330"/>
      <c r="J30" s="325"/>
    </row>
    <row r="31" spans="1:10" ht="57.6" x14ac:dyDescent="0.3">
      <c r="A31" s="444"/>
      <c r="B31" s="274"/>
      <c r="C31" s="19" t="s">
        <v>645</v>
      </c>
      <c r="D31" s="19" t="s">
        <v>646</v>
      </c>
      <c r="E31" s="536"/>
      <c r="F31" s="277"/>
      <c r="G31" s="281"/>
      <c r="H31" s="268"/>
      <c r="I31" s="330"/>
      <c r="J31" s="325"/>
    </row>
    <row r="32" spans="1:10" x14ac:dyDescent="0.3">
      <c r="A32" s="444"/>
      <c r="B32" s="274"/>
      <c r="C32" s="19" t="s">
        <v>647</v>
      </c>
      <c r="D32" s="19" t="s">
        <v>648</v>
      </c>
      <c r="E32" s="536"/>
      <c r="F32" s="277"/>
      <c r="G32" s="281"/>
      <c r="H32" s="268"/>
      <c r="I32" s="330"/>
      <c r="J32" s="325"/>
    </row>
    <row r="33" spans="1:10" x14ac:dyDescent="0.3">
      <c r="A33" s="444"/>
      <c r="B33" s="274"/>
      <c r="C33" s="19" t="s">
        <v>649</v>
      </c>
      <c r="D33" s="19" t="s">
        <v>650</v>
      </c>
      <c r="E33" s="536"/>
      <c r="F33" s="277"/>
      <c r="G33" s="281"/>
      <c r="H33" s="268"/>
      <c r="I33" s="330"/>
      <c r="J33" s="325"/>
    </row>
    <row r="34" spans="1:10" ht="15" thickBot="1" x14ac:dyDescent="0.35">
      <c r="A34" s="445"/>
      <c r="B34" s="375"/>
      <c r="C34" s="30" t="s">
        <v>636</v>
      </c>
      <c r="D34" s="218" t="s">
        <v>840</v>
      </c>
      <c r="E34" s="537"/>
      <c r="F34" s="530"/>
      <c r="G34" s="531"/>
      <c r="H34" s="532"/>
      <c r="I34" s="455"/>
      <c r="J34" s="456"/>
    </row>
    <row r="35" spans="1:10" ht="28.8" x14ac:dyDescent="0.3">
      <c r="A35" s="443" t="s">
        <v>812</v>
      </c>
      <c r="B35" s="273" t="s">
        <v>651</v>
      </c>
      <c r="C35" s="29" t="s">
        <v>4</v>
      </c>
      <c r="D35" s="87" t="s">
        <v>652</v>
      </c>
      <c r="E35" s="535" t="s">
        <v>724</v>
      </c>
      <c r="F35" s="279">
        <v>1</v>
      </c>
      <c r="G35" s="280"/>
      <c r="H35" s="267">
        <f>ROUND(F35*G35,2)</f>
        <v>0</v>
      </c>
      <c r="I35" s="318" t="s">
        <v>849</v>
      </c>
      <c r="J35" s="321" t="s">
        <v>851</v>
      </c>
    </row>
    <row r="36" spans="1:10" x14ac:dyDescent="0.3">
      <c r="A36" s="444"/>
      <c r="B36" s="274"/>
      <c r="C36" s="19" t="s">
        <v>34</v>
      </c>
      <c r="D36" s="19" t="s">
        <v>653</v>
      </c>
      <c r="E36" s="536"/>
      <c r="F36" s="277"/>
      <c r="G36" s="281"/>
      <c r="H36" s="268"/>
      <c r="I36" s="330"/>
      <c r="J36" s="325"/>
    </row>
    <row r="37" spans="1:10" ht="57.6" x14ac:dyDescent="0.3">
      <c r="A37" s="444"/>
      <c r="B37" s="274"/>
      <c r="C37" s="19" t="s">
        <v>654</v>
      </c>
      <c r="D37" s="19" t="s">
        <v>655</v>
      </c>
      <c r="E37" s="536"/>
      <c r="F37" s="277"/>
      <c r="G37" s="281"/>
      <c r="H37" s="268"/>
      <c r="I37" s="330"/>
      <c r="J37" s="325"/>
    </row>
    <row r="38" spans="1:10" x14ac:dyDescent="0.3">
      <c r="A38" s="444"/>
      <c r="B38" s="274"/>
      <c r="C38" s="19" t="s">
        <v>641</v>
      </c>
      <c r="D38" s="19" t="s">
        <v>656</v>
      </c>
      <c r="E38" s="536"/>
      <c r="F38" s="277"/>
      <c r="G38" s="281"/>
      <c r="H38" s="268"/>
      <c r="I38" s="330"/>
      <c r="J38" s="325"/>
    </row>
    <row r="39" spans="1:10" x14ac:dyDescent="0.3">
      <c r="A39" s="444"/>
      <c r="B39" s="274"/>
      <c r="C39" s="19" t="s">
        <v>619</v>
      </c>
      <c r="D39" s="19" t="s">
        <v>657</v>
      </c>
      <c r="E39" s="536"/>
      <c r="F39" s="277"/>
      <c r="G39" s="281"/>
      <c r="H39" s="268"/>
      <c r="I39" s="330"/>
      <c r="J39" s="325"/>
    </row>
    <row r="40" spans="1:10" x14ac:dyDescent="0.3">
      <c r="A40" s="444"/>
      <c r="B40" s="274"/>
      <c r="C40" s="19" t="s">
        <v>647</v>
      </c>
      <c r="D40" s="19" t="s">
        <v>648</v>
      </c>
      <c r="E40" s="536"/>
      <c r="F40" s="277"/>
      <c r="G40" s="281"/>
      <c r="H40" s="268"/>
      <c r="I40" s="330"/>
      <c r="J40" s="325"/>
    </row>
    <row r="41" spans="1:10" ht="15" thickBot="1" x14ac:dyDescent="0.35">
      <c r="A41" s="445"/>
      <c r="B41" s="375"/>
      <c r="C41" s="30" t="s">
        <v>636</v>
      </c>
      <c r="D41" s="218" t="s">
        <v>840</v>
      </c>
      <c r="E41" s="537"/>
      <c r="F41" s="530"/>
      <c r="G41" s="531"/>
      <c r="H41" s="532"/>
      <c r="I41" s="455"/>
      <c r="J41" s="456"/>
    </row>
    <row r="42" spans="1:10" ht="360" x14ac:dyDescent="0.3">
      <c r="A42" s="443" t="s">
        <v>813</v>
      </c>
      <c r="B42" s="273" t="s">
        <v>845</v>
      </c>
      <c r="C42" s="166" t="s">
        <v>142</v>
      </c>
      <c r="D42" s="219" t="s">
        <v>858</v>
      </c>
      <c r="E42" s="535" t="s">
        <v>724</v>
      </c>
      <c r="F42" s="279">
        <v>1</v>
      </c>
      <c r="G42" s="280"/>
      <c r="H42" s="267">
        <f>ROUND(F42*G42,2)</f>
        <v>0</v>
      </c>
      <c r="I42" s="318" t="s">
        <v>849</v>
      </c>
      <c r="J42" s="321" t="s">
        <v>851</v>
      </c>
    </row>
    <row r="43" spans="1:10" ht="15" thickBot="1" x14ac:dyDescent="0.35">
      <c r="A43" s="445"/>
      <c r="B43" s="375"/>
      <c r="C43" s="213" t="s">
        <v>846</v>
      </c>
      <c r="D43" s="213" t="s">
        <v>847</v>
      </c>
      <c r="E43" s="537"/>
      <c r="F43" s="530"/>
      <c r="G43" s="531"/>
      <c r="H43" s="532"/>
      <c r="I43" s="455"/>
      <c r="J43" s="456"/>
    </row>
    <row r="44" spans="1:10" x14ac:dyDescent="0.3">
      <c r="A44" s="443" t="s">
        <v>814</v>
      </c>
      <c r="B44" s="273" t="s">
        <v>658</v>
      </c>
      <c r="C44" s="29" t="s">
        <v>41</v>
      </c>
      <c r="D44" s="142" t="s">
        <v>659</v>
      </c>
      <c r="E44" s="535" t="s">
        <v>724</v>
      </c>
      <c r="F44" s="292">
        <v>6</v>
      </c>
      <c r="G44" s="293"/>
      <c r="H44" s="306">
        <f>ROUND(F44*G44,2)</f>
        <v>0</v>
      </c>
      <c r="I44" s="318" t="s">
        <v>849</v>
      </c>
      <c r="J44" s="321" t="s">
        <v>851</v>
      </c>
    </row>
    <row r="45" spans="1:10" x14ac:dyDescent="0.3">
      <c r="A45" s="444"/>
      <c r="B45" s="274"/>
      <c r="C45" s="19" t="s">
        <v>291</v>
      </c>
      <c r="D45" s="31" t="s">
        <v>660</v>
      </c>
      <c r="E45" s="536"/>
      <c r="F45" s="290"/>
      <c r="G45" s="294"/>
      <c r="H45" s="307"/>
      <c r="I45" s="330"/>
      <c r="J45" s="325"/>
    </row>
    <row r="46" spans="1:10" x14ac:dyDescent="0.3">
      <c r="A46" s="444"/>
      <c r="B46" s="274"/>
      <c r="C46" s="19" t="s">
        <v>661</v>
      </c>
      <c r="D46" s="19" t="s">
        <v>662</v>
      </c>
      <c r="E46" s="536"/>
      <c r="F46" s="290"/>
      <c r="G46" s="294"/>
      <c r="H46" s="307"/>
      <c r="I46" s="330"/>
      <c r="J46" s="325"/>
    </row>
    <row r="47" spans="1:10" ht="72" x14ac:dyDescent="0.3">
      <c r="A47" s="444"/>
      <c r="B47" s="274"/>
      <c r="C47" s="19" t="s">
        <v>663</v>
      </c>
      <c r="D47" s="31" t="s">
        <v>664</v>
      </c>
      <c r="E47" s="536"/>
      <c r="F47" s="290"/>
      <c r="G47" s="294"/>
      <c r="H47" s="307"/>
      <c r="I47" s="330"/>
      <c r="J47" s="325"/>
    </row>
    <row r="48" spans="1:10" ht="15" thickBot="1" x14ac:dyDescent="0.35">
      <c r="A48" s="445"/>
      <c r="B48" s="375"/>
      <c r="C48" s="30" t="s">
        <v>665</v>
      </c>
      <c r="D48" s="30" t="s">
        <v>666</v>
      </c>
      <c r="E48" s="537"/>
      <c r="F48" s="527"/>
      <c r="G48" s="528"/>
      <c r="H48" s="529"/>
      <c r="I48" s="455"/>
      <c r="J48" s="456"/>
    </row>
    <row r="49" spans="1:10" x14ac:dyDescent="0.3">
      <c r="A49" s="443" t="s">
        <v>815</v>
      </c>
      <c r="B49" s="273" t="s">
        <v>667</v>
      </c>
      <c r="C49" s="29" t="s">
        <v>41</v>
      </c>
      <c r="D49" s="142" t="s">
        <v>668</v>
      </c>
      <c r="E49" s="535" t="s">
        <v>724</v>
      </c>
      <c r="F49" s="292">
        <v>2</v>
      </c>
      <c r="G49" s="293"/>
      <c r="H49" s="306">
        <f>ROUND(F49*G49,2)</f>
        <v>0</v>
      </c>
      <c r="I49" s="318" t="s">
        <v>849</v>
      </c>
      <c r="J49" s="321" t="s">
        <v>851</v>
      </c>
    </row>
    <row r="50" spans="1:10" x14ac:dyDescent="0.3">
      <c r="A50" s="444"/>
      <c r="B50" s="274"/>
      <c r="C50" s="19" t="s">
        <v>291</v>
      </c>
      <c r="D50" s="141" t="s">
        <v>669</v>
      </c>
      <c r="E50" s="536"/>
      <c r="F50" s="290"/>
      <c r="G50" s="294"/>
      <c r="H50" s="307"/>
      <c r="I50" s="330"/>
      <c r="J50" s="325"/>
    </row>
    <row r="51" spans="1:10" ht="43.2" x14ac:dyDescent="0.3">
      <c r="A51" s="444"/>
      <c r="B51" s="274"/>
      <c r="C51" s="19" t="s">
        <v>661</v>
      </c>
      <c r="D51" s="42" t="s">
        <v>670</v>
      </c>
      <c r="E51" s="536"/>
      <c r="F51" s="290"/>
      <c r="G51" s="294"/>
      <c r="H51" s="307"/>
      <c r="I51" s="330"/>
      <c r="J51" s="325"/>
    </row>
    <row r="52" spans="1:10" ht="43.2" x14ac:dyDescent="0.3">
      <c r="A52" s="444"/>
      <c r="B52" s="274"/>
      <c r="C52" s="19" t="s">
        <v>663</v>
      </c>
      <c r="D52" s="19" t="s">
        <v>671</v>
      </c>
      <c r="E52" s="536"/>
      <c r="F52" s="290"/>
      <c r="G52" s="294"/>
      <c r="H52" s="307"/>
      <c r="I52" s="330"/>
      <c r="J52" s="325"/>
    </row>
    <row r="53" spans="1:10" ht="15" thickBot="1" x14ac:dyDescent="0.35">
      <c r="A53" s="445"/>
      <c r="B53" s="375"/>
      <c r="C53" s="30" t="s">
        <v>672</v>
      </c>
      <c r="D53" s="144" t="s">
        <v>673</v>
      </c>
      <c r="E53" s="537"/>
      <c r="F53" s="527"/>
      <c r="G53" s="528"/>
      <c r="H53" s="529"/>
      <c r="I53" s="455"/>
      <c r="J53" s="456"/>
    </row>
    <row r="54" spans="1:10" x14ac:dyDescent="0.3">
      <c r="A54" s="443" t="s">
        <v>816</v>
      </c>
      <c r="B54" s="273" t="s">
        <v>674</v>
      </c>
      <c r="C54" s="29" t="s">
        <v>4</v>
      </c>
      <c r="D54" s="87" t="s">
        <v>675</v>
      </c>
      <c r="E54" s="535" t="s">
        <v>724</v>
      </c>
      <c r="F54" s="279">
        <v>1</v>
      </c>
      <c r="G54" s="280"/>
      <c r="H54" s="267">
        <f>ROUND(F54*G54,2)</f>
        <v>0</v>
      </c>
      <c r="I54" s="318" t="s">
        <v>849</v>
      </c>
      <c r="J54" s="321" t="s">
        <v>851</v>
      </c>
    </row>
    <row r="55" spans="1:10" x14ac:dyDescent="0.3">
      <c r="A55" s="444"/>
      <c r="B55" s="274"/>
      <c r="C55" s="19" t="s">
        <v>34</v>
      </c>
      <c r="D55" s="19" t="s">
        <v>676</v>
      </c>
      <c r="E55" s="536"/>
      <c r="F55" s="277"/>
      <c r="G55" s="281"/>
      <c r="H55" s="268"/>
      <c r="I55" s="330"/>
      <c r="J55" s="325"/>
    </row>
    <row r="56" spans="1:10" ht="28.8" x14ac:dyDescent="0.3">
      <c r="A56" s="444"/>
      <c r="B56" s="274"/>
      <c r="C56" s="19" t="s">
        <v>677</v>
      </c>
      <c r="D56" s="19" t="s">
        <v>678</v>
      </c>
      <c r="E56" s="536"/>
      <c r="F56" s="277"/>
      <c r="G56" s="281"/>
      <c r="H56" s="268"/>
      <c r="I56" s="330"/>
      <c r="J56" s="325"/>
    </row>
    <row r="57" spans="1:10" x14ac:dyDescent="0.3">
      <c r="A57" s="444"/>
      <c r="B57" s="274"/>
      <c r="C57" s="19" t="s">
        <v>619</v>
      </c>
      <c r="D57" s="19" t="s">
        <v>679</v>
      </c>
      <c r="E57" s="536"/>
      <c r="F57" s="277"/>
      <c r="G57" s="281"/>
      <c r="H57" s="268"/>
      <c r="I57" s="330"/>
      <c r="J57" s="325"/>
    </row>
    <row r="58" spans="1:10" x14ac:dyDescent="0.3">
      <c r="A58" s="444"/>
      <c r="B58" s="274"/>
      <c r="C58" s="19" t="s">
        <v>680</v>
      </c>
      <c r="D58" s="19" t="s">
        <v>681</v>
      </c>
      <c r="E58" s="536"/>
      <c r="F58" s="277"/>
      <c r="G58" s="281"/>
      <c r="H58" s="268"/>
      <c r="I58" s="330"/>
      <c r="J58" s="325"/>
    </row>
    <row r="59" spans="1:10" ht="144" x14ac:dyDescent="0.3">
      <c r="A59" s="444"/>
      <c r="B59" s="274"/>
      <c r="C59" s="19" t="s">
        <v>377</v>
      </c>
      <c r="D59" s="19" t="s">
        <v>682</v>
      </c>
      <c r="E59" s="536"/>
      <c r="F59" s="277"/>
      <c r="G59" s="281"/>
      <c r="H59" s="268"/>
      <c r="I59" s="330"/>
      <c r="J59" s="325"/>
    </row>
    <row r="60" spans="1:10" ht="15" thickBot="1" x14ac:dyDescent="0.35">
      <c r="A60" s="445"/>
      <c r="B60" s="375"/>
      <c r="C60" s="30" t="s">
        <v>636</v>
      </c>
      <c r="D60" s="218" t="s">
        <v>841</v>
      </c>
      <c r="E60" s="537"/>
      <c r="F60" s="530"/>
      <c r="G60" s="531"/>
      <c r="H60" s="532"/>
      <c r="I60" s="455"/>
      <c r="J60" s="456"/>
    </row>
    <row r="61" spans="1:10" ht="216" x14ac:dyDescent="0.3">
      <c r="A61" s="443" t="s">
        <v>817</v>
      </c>
      <c r="B61" s="273" t="s">
        <v>683</v>
      </c>
      <c r="C61" s="29" t="s">
        <v>4</v>
      </c>
      <c r="D61" s="87" t="s">
        <v>760</v>
      </c>
      <c r="E61" s="535" t="s">
        <v>724</v>
      </c>
      <c r="F61" s="292">
        <v>13</v>
      </c>
      <c r="G61" s="293"/>
      <c r="H61" s="306">
        <f>ROUND(F61*G61,2)</f>
        <v>0</v>
      </c>
      <c r="I61" s="318" t="s">
        <v>849</v>
      </c>
      <c r="J61" s="321" t="s">
        <v>851</v>
      </c>
    </row>
    <row r="62" spans="1:10" x14ac:dyDescent="0.3">
      <c r="A62" s="444"/>
      <c r="B62" s="274"/>
      <c r="C62" s="19" t="s">
        <v>34</v>
      </c>
      <c r="D62" s="19" t="s">
        <v>684</v>
      </c>
      <c r="E62" s="536"/>
      <c r="F62" s="290"/>
      <c r="G62" s="294"/>
      <c r="H62" s="307"/>
      <c r="I62" s="330"/>
      <c r="J62" s="325"/>
    </row>
    <row r="63" spans="1:10" ht="72" x14ac:dyDescent="0.3">
      <c r="A63" s="444"/>
      <c r="B63" s="274"/>
      <c r="C63" s="19" t="s">
        <v>617</v>
      </c>
      <c r="D63" s="19" t="s">
        <v>618</v>
      </c>
      <c r="E63" s="536"/>
      <c r="F63" s="290"/>
      <c r="G63" s="294"/>
      <c r="H63" s="307"/>
      <c r="I63" s="330"/>
      <c r="J63" s="325"/>
    </row>
    <row r="64" spans="1:10" x14ac:dyDescent="0.3">
      <c r="A64" s="444"/>
      <c r="B64" s="274"/>
      <c r="C64" s="19" t="s">
        <v>619</v>
      </c>
      <c r="D64" s="19" t="s">
        <v>620</v>
      </c>
      <c r="E64" s="536"/>
      <c r="F64" s="290"/>
      <c r="G64" s="294"/>
      <c r="H64" s="307"/>
      <c r="I64" s="330"/>
      <c r="J64" s="325"/>
    </row>
    <row r="65" spans="1:10" x14ac:dyDescent="0.3">
      <c r="A65" s="444"/>
      <c r="B65" s="274"/>
      <c r="C65" s="19" t="s">
        <v>685</v>
      </c>
      <c r="D65" s="19" t="s">
        <v>686</v>
      </c>
      <c r="E65" s="536"/>
      <c r="F65" s="290"/>
      <c r="G65" s="294"/>
      <c r="H65" s="307"/>
      <c r="I65" s="330"/>
      <c r="J65" s="325"/>
    </row>
    <row r="66" spans="1:10" ht="28.8" x14ac:dyDescent="0.3">
      <c r="A66" s="444"/>
      <c r="B66" s="274"/>
      <c r="C66" s="19" t="s">
        <v>621</v>
      </c>
      <c r="D66" s="145" t="s">
        <v>687</v>
      </c>
      <c r="E66" s="536"/>
      <c r="F66" s="290"/>
      <c r="G66" s="294"/>
      <c r="H66" s="307"/>
      <c r="I66" s="330"/>
      <c r="J66" s="325"/>
    </row>
    <row r="67" spans="1:10" x14ac:dyDescent="0.3">
      <c r="A67" s="444"/>
      <c r="B67" s="274"/>
      <c r="C67" s="313" t="s">
        <v>39</v>
      </c>
      <c r="D67" s="19" t="s">
        <v>623</v>
      </c>
      <c r="E67" s="536"/>
      <c r="F67" s="290"/>
      <c r="G67" s="294"/>
      <c r="H67" s="307"/>
      <c r="I67" s="330"/>
      <c r="J67" s="325"/>
    </row>
    <row r="68" spans="1:10" x14ac:dyDescent="0.3">
      <c r="A68" s="444"/>
      <c r="B68" s="274"/>
      <c r="C68" s="314"/>
      <c r="D68" s="19" t="s">
        <v>624</v>
      </c>
      <c r="E68" s="536"/>
      <c r="F68" s="290"/>
      <c r="G68" s="294"/>
      <c r="H68" s="307"/>
      <c r="I68" s="330"/>
      <c r="J68" s="325"/>
    </row>
    <row r="69" spans="1:10" x14ac:dyDescent="0.3">
      <c r="A69" s="444"/>
      <c r="B69" s="274"/>
      <c r="C69" s="314"/>
      <c r="D69" s="19" t="s">
        <v>625</v>
      </c>
      <c r="E69" s="536"/>
      <c r="F69" s="290"/>
      <c r="G69" s="294"/>
      <c r="H69" s="307"/>
      <c r="I69" s="330"/>
      <c r="J69" s="325"/>
    </row>
    <row r="70" spans="1:10" x14ac:dyDescent="0.3">
      <c r="A70" s="444"/>
      <c r="B70" s="274"/>
      <c r="C70" s="314"/>
      <c r="D70" s="19" t="s">
        <v>688</v>
      </c>
      <c r="E70" s="536"/>
      <c r="F70" s="290"/>
      <c r="G70" s="294"/>
      <c r="H70" s="307"/>
      <c r="I70" s="330"/>
      <c r="J70" s="325"/>
    </row>
    <row r="71" spans="1:10" x14ac:dyDescent="0.3">
      <c r="A71" s="444"/>
      <c r="B71" s="274"/>
      <c r="C71" s="314"/>
      <c r="D71" s="19" t="s">
        <v>627</v>
      </c>
      <c r="E71" s="536"/>
      <c r="F71" s="290"/>
      <c r="G71" s="294"/>
      <c r="H71" s="307"/>
      <c r="I71" s="330"/>
      <c r="J71" s="325"/>
    </row>
    <row r="72" spans="1:10" x14ac:dyDescent="0.3">
      <c r="A72" s="444"/>
      <c r="B72" s="274"/>
      <c r="C72" s="314"/>
      <c r="D72" s="19" t="s">
        <v>628</v>
      </c>
      <c r="E72" s="536"/>
      <c r="F72" s="290"/>
      <c r="G72" s="294"/>
      <c r="H72" s="307"/>
      <c r="I72" s="330"/>
      <c r="J72" s="325"/>
    </row>
    <row r="73" spans="1:10" x14ac:dyDescent="0.3">
      <c r="A73" s="444"/>
      <c r="B73" s="274"/>
      <c r="C73" s="314"/>
      <c r="D73" s="19" t="s">
        <v>629</v>
      </c>
      <c r="E73" s="536"/>
      <c r="F73" s="290"/>
      <c r="G73" s="294"/>
      <c r="H73" s="307"/>
      <c r="I73" s="330"/>
      <c r="J73" s="325"/>
    </row>
    <row r="74" spans="1:10" x14ac:dyDescent="0.3">
      <c r="A74" s="444"/>
      <c r="B74" s="274"/>
      <c r="C74" s="314"/>
      <c r="D74" s="19" t="s">
        <v>630</v>
      </c>
      <c r="E74" s="536"/>
      <c r="F74" s="290"/>
      <c r="G74" s="294"/>
      <c r="H74" s="307"/>
      <c r="I74" s="330"/>
      <c r="J74" s="325"/>
    </row>
    <row r="75" spans="1:10" ht="28.8" x14ac:dyDescent="0.3">
      <c r="A75" s="444"/>
      <c r="B75" s="274"/>
      <c r="C75" s="19" t="s">
        <v>631</v>
      </c>
      <c r="D75" s="19" t="s">
        <v>632</v>
      </c>
      <c r="E75" s="536"/>
      <c r="F75" s="290"/>
      <c r="G75" s="294"/>
      <c r="H75" s="307"/>
      <c r="I75" s="330"/>
      <c r="J75" s="325"/>
    </row>
    <row r="76" spans="1:10" ht="28.8" x14ac:dyDescent="0.3">
      <c r="A76" s="444"/>
      <c r="B76" s="274"/>
      <c r="C76" s="19" t="s">
        <v>633</v>
      </c>
      <c r="D76" s="19" t="s">
        <v>634</v>
      </c>
      <c r="E76" s="536"/>
      <c r="F76" s="290"/>
      <c r="G76" s="294"/>
      <c r="H76" s="307"/>
      <c r="I76" s="330"/>
      <c r="J76" s="325"/>
    </row>
    <row r="77" spans="1:10" x14ac:dyDescent="0.3">
      <c r="A77" s="444"/>
      <c r="B77" s="274"/>
      <c r="C77" s="19" t="s">
        <v>635</v>
      </c>
      <c r="D77" s="19" t="s">
        <v>9</v>
      </c>
      <c r="E77" s="536"/>
      <c r="F77" s="290"/>
      <c r="G77" s="294"/>
      <c r="H77" s="307"/>
      <c r="I77" s="330"/>
      <c r="J77" s="325"/>
    </row>
    <row r="78" spans="1:10" ht="29.4" thickBot="1" x14ac:dyDescent="0.35">
      <c r="A78" s="445"/>
      <c r="B78" s="375"/>
      <c r="C78" s="30" t="s">
        <v>636</v>
      </c>
      <c r="D78" s="218" t="s">
        <v>842</v>
      </c>
      <c r="E78" s="537"/>
      <c r="F78" s="527"/>
      <c r="G78" s="528"/>
      <c r="H78" s="529"/>
      <c r="I78" s="455"/>
      <c r="J78" s="456"/>
    </row>
    <row r="79" spans="1:10" ht="316.8" x14ac:dyDescent="0.3">
      <c r="A79" s="443" t="s">
        <v>818</v>
      </c>
      <c r="B79" s="273" t="s">
        <v>689</v>
      </c>
      <c r="C79" s="29" t="s">
        <v>4</v>
      </c>
      <c r="D79" s="29" t="s">
        <v>690</v>
      </c>
      <c r="E79" s="439" t="s">
        <v>724</v>
      </c>
      <c r="F79" s="442">
        <v>6</v>
      </c>
      <c r="G79" s="446"/>
      <c r="H79" s="457">
        <f>ROUND(F79*G79,2)</f>
        <v>0</v>
      </c>
      <c r="I79" s="318" t="s">
        <v>849</v>
      </c>
      <c r="J79" s="321" t="s">
        <v>851</v>
      </c>
    </row>
    <row r="80" spans="1:10" ht="28.8" x14ac:dyDescent="0.3">
      <c r="A80" s="444"/>
      <c r="B80" s="274"/>
      <c r="C80" s="19" t="s">
        <v>378</v>
      </c>
      <c r="D80" s="19" t="s">
        <v>691</v>
      </c>
      <c r="E80" s="440"/>
      <c r="F80" s="440"/>
      <c r="G80" s="447"/>
      <c r="H80" s="458"/>
      <c r="I80" s="330"/>
      <c r="J80" s="325"/>
    </row>
    <row r="81" spans="1:10" x14ac:dyDescent="0.3">
      <c r="A81" s="444"/>
      <c r="B81" s="274"/>
      <c r="C81" s="19" t="s">
        <v>692</v>
      </c>
      <c r="D81" s="19" t="s">
        <v>693</v>
      </c>
      <c r="E81" s="440"/>
      <c r="F81" s="440"/>
      <c r="G81" s="447"/>
      <c r="H81" s="458"/>
      <c r="I81" s="330"/>
      <c r="J81" s="325"/>
    </row>
    <row r="82" spans="1:10" x14ac:dyDescent="0.3">
      <c r="A82" s="444"/>
      <c r="B82" s="274"/>
      <c r="C82" s="19" t="s">
        <v>112</v>
      </c>
      <c r="D82" s="141" t="s">
        <v>694</v>
      </c>
      <c r="E82" s="440"/>
      <c r="F82" s="440"/>
      <c r="G82" s="447"/>
      <c r="H82" s="458"/>
      <c r="I82" s="330"/>
      <c r="J82" s="325"/>
    </row>
    <row r="83" spans="1:10" x14ac:dyDescent="0.3">
      <c r="A83" s="444"/>
      <c r="B83" s="274"/>
      <c r="C83" s="19" t="s">
        <v>85</v>
      </c>
      <c r="D83" s="19" t="s">
        <v>9</v>
      </c>
      <c r="E83" s="440"/>
      <c r="F83" s="440"/>
      <c r="G83" s="447"/>
      <c r="H83" s="458"/>
      <c r="I83" s="330"/>
      <c r="J83" s="325"/>
    </row>
    <row r="84" spans="1:10" x14ac:dyDescent="0.3">
      <c r="A84" s="444"/>
      <c r="B84" s="274"/>
      <c r="C84" s="19" t="s">
        <v>695</v>
      </c>
      <c r="D84" s="141" t="s">
        <v>696</v>
      </c>
      <c r="E84" s="440"/>
      <c r="F84" s="440"/>
      <c r="G84" s="447"/>
      <c r="H84" s="458"/>
      <c r="I84" s="330"/>
      <c r="J84" s="325"/>
    </row>
    <row r="85" spans="1:10" ht="28.8" x14ac:dyDescent="0.3">
      <c r="A85" s="444"/>
      <c r="B85" s="274"/>
      <c r="C85" s="19" t="s">
        <v>654</v>
      </c>
      <c r="D85" s="19" t="s">
        <v>697</v>
      </c>
      <c r="E85" s="440"/>
      <c r="F85" s="440"/>
      <c r="G85" s="447"/>
      <c r="H85" s="458"/>
      <c r="I85" s="330"/>
      <c r="J85" s="325"/>
    </row>
    <row r="86" spans="1:10" x14ac:dyDescent="0.3">
      <c r="A86" s="444"/>
      <c r="B86" s="274"/>
      <c r="C86" s="19" t="s">
        <v>698</v>
      </c>
      <c r="D86" s="19" t="s">
        <v>9</v>
      </c>
      <c r="E86" s="440"/>
      <c r="F86" s="440"/>
      <c r="G86" s="447"/>
      <c r="H86" s="458"/>
      <c r="I86" s="330"/>
      <c r="J86" s="325"/>
    </row>
    <row r="87" spans="1:10" x14ac:dyDescent="0.3">
      <c r="A87" s="444"/>
      <c r="B87" s="274"/>
      <c r="C87" s="19" t="s">
        <v>699</v>
      </c>
      <c r="D87" s="19" t="s">
        <v>700</v>
      </c>
      <c r="E87" s="440"/>
      <c r="F87" s="440"/>
      <c r="G87" s="447"/>
      <c r="H87" s="458"/>
      <c r="I87" s="330"/>
      <c r="J87" s="325"/>
    </row>
    <row r="88" spans="1:10" x14ac:dyDescent="0.3">
      <c r="A88" s="444"/>
      <c r="B88" s="274"/>
      <c r="C88" s="19" t="s">
        <v>637</v>
      </c>
      <c r="D88" s="19" t="s">
        <v>701</v>
      </c>
      <c r="E88" s="440"/>
      <c r="F88" s="440"/>
      <c r="G88" s="447"/>
      <c r="H88" s="458"/>
      <c r="I88" s="330"/>
      <c r="J88" s="325"/>
    </row>
    <row r="89" spans="1:10" x14ac:dyDescent="0.3">
      <c r="A89" s="444"/>
      <c r="B89" s="274"/>
      <c r="C89" s="19" t="s">
        <v>102</v>
      </c>
      <c r="D89" s="19" t="s">
        <v>702</v>
      </c>
      <c r="E89" s="440"/>
      <c r="F89" s="440"/>
      <c r="G89" s="447"/>
      <c r="H89" s="458"/>
      <c r="I89" s="330"/>
      <c r="J89" s="325"/>
    </row>
    <row r="90" spans="1:10" x14ac:dyDescent="0.3">
      <c r="A90" s="444"/>
      <c r="B90" s="274"/>
      <c r="C90" s="19" t="s">
        <v>647</v>
      </c>
      <c r="D90" s="19" t="s">
        <v>648</v>
      </c>
      <c r="E90" s="440"/>
      <c r="F90" s="440"/>
      <c r="G90" s="447"/>
      <c r="H90" s="458"/>
      <c r="I90" s="330"/>
      <c r="J90" s="325"/>
    </row>
    <row r="91" spans="1:10" ht="15" thickBot="1" x14ac:dyDescent="0.35">
      <c r="A91" s="445"/>
      <c r="B91" s="375"/>
      <c r="C91" s="30" t="s">
        <v>636</v>
      </c>
      <c r="D91" s="218" t="s">
        <v>843</v>
      </c>
      <c r="E91" s="441"/>
      <c r="F91" s="441"/>
      <c r="G91" s="448"/>
      <c r="H91" s="459"/>
      <c r="I91" s="455"/>
      <c r="J91" s="456"/>
    </row>
    <row r="92" spans="1:10" ht="172.8" x14ac:dyDescent="0.3">
      <c r="A92" s="443" t="s">
        <v>819</v>
      </c>
      <c r="B92" s="273" t="s">
        <v>703</v>
      </c>
      <c r="C92" s="29" t="s">
        <v>4</v>
      </c>
      <c r="D92" s="87" t="s">
        <v>761</v>
      </c>
      <c r="E92" s="439" t="s">
        <v>724</v>
      </c>
      <c r="F92" s="442">
        <v>48</v>
      </c>
      <c r="G92" s="446"/>
      <c r="H92" s="457">
        <f>ROUND(F92*G92,2)</f>
        <v>0</v>
      </c>
      <c r="I92" s="508" t="s">
        <v>849</v>
      </c>
      <c r="J92" s="321" t="s">
        <v>851</v>
      </c>
    </row>
    <row r="93" spans="1:10" ht="28.8" x14ac:dyDescent="0.3">
      <c r="A93" s="444"/>
      <c r="B93" s="274"/>
      <c r="C93" s="19" t="s">
        <v>378</v>
      </c>
      <c r="D93" s="19" t="s">
        <v>691</v>
      </c>
      <c r="E93" s="440"/>
      <c r="F93" s="440"/>
      <c r="G93" s="447"/>
      <c r="H93" s="458"/>
      <c r="I93" s="330"/>
      <c r="J93" s="325"/>
    </row>
    <row r="94" spans="1:10" x14ac:dyDescent="0.3">
      <c r="A94" s="444"/>
      <c r="B94" s="274"/>
      <c r="C94" s="19" t="s">
        <v>692</v>
      </c>
      <c r="D94" s="19" t="s">
        <v>693</v>
      </c>
      <c r="E94" s="440"/>
      <c r="F94" s="440"/>
      <c r="G94" s="447"/>
      <c r="H94" s="458"/>
      <c r="I94" s="330"/>
      <c r="J94" s="325"/>
    </row>
    <row r="95" spans="1:10" x14ac:dyDescent="0.3">
      <c r="A95" s="444"/>
      <c r="B95" s="274"/>
      <c r="C95" s="19" t="s">
        <v>112</v>
      </c>
      <c r="D95" s="141" t="s">
        <v>694</v>
      </c>
      <c r="E95" s="440"/>
      <c r="F95" s="440"/>
      <c r="G95" s="447"/>
      <c r="H95" s="458"/>
      <c r="I95" s="330"/>
      <c r="J95" s="325"/>
    </row>
    <row r="96" spans="1:10" x14ac:dyDescent="0.3">
      <c r="A96" s="444"/>
      <c r="B96" s="274"/>
      <c r="C96" s="19" t="s">
        <v>85</v>
      </c>
      <c r="D96" s="19" t="s">
        <v>9</v>
      </c>
      <c r="E96" s="440"/>
      <c r="F96" s="440"/>
      <c r="G96" s="447"/>
      <c r="H96" s="458"/>
      <c r="I96" s="330"/>
      <c r="J96" s="325"/>
    </row>
    <row r="97" spans="1:10" x14ac:dyDescent="0.3">
      <c r="A97" s="444"/>
      <c r="B97" s="274"/>
      <c r="C97" s="19" t="s">
        <v>695</v>
      </c>
      <c r="D97" s="141" t="s">
        <v>696</v>
      </c>
      <c r="E97" s="440"/>
      <c r="F97" s="440"/>
      <c r="G97" s="447"/>
      <c r="H97" s="458"/>
      <c r="I97" s="330"/>
      <c r="J97" s="325"/>
    </row>
    <row r="98" spans="1:10" ht="28.8" x14ac:dyDescent="0.3">
      <c r="A98" s="444"/>
      <c r="B98" s="274"/>
      <c r="C98" s="19" t="s">
        <v>654</v>
      </c>
      <c r="D98" s="19" t="s">
        <v>697</v>
      </c>
      <c r="E98" s="440"/>
      <c r="F98" s="440"/>
      <c r="G98" s="447"/>
      <c r="H98" s="458"/>
      <c r="I98" s="330"/>
      <c r="J98" s="325"/>
    </row>
    <row r="99" spans="1:10" x14ac:dyDescent="0.3">
      <c r="A99" s="444"/>
      <c r="B99" s="274"/>
      <c r="C99" s="19" t="s">
        <v>698</v>
      </c>
      <c r="D99" s="19" t="s">
        <v>9</v>
      </c>
      <c r="E99" s="440"/>
      <c r="F99" s="440"/>
      <c r="G99" s="447"/>
      <c r="H99" s="458"/>
      <c r="I99" s="330"/>
      <c r="J99" s="325"/>
    </row>
    <row r="100" spans="1:10" x14ac:dyDescent="0.3">
      <c r="A100" s="444"/>
      <c r="B100" s="274"/>
      <c r="C100" s="19" t="s">
        <v>699</v>
      </c>
      <c r="D100" s="19" t="s">
        <v>700</v>
      </c>
      <c r="E100" s="440"/>
      <c r="F100" s="440"/>
      <c r="G100" s="447"/>
      <c r="H100" s="458"/>
      <c r="I100" s="330"/>
      <c r="J100" s="325"/>
    </row>
    <row r="101" spans="1:10" x14ac:dyDescent="0.3">
      <c r="A101" s="444"/>
      <c r="B101" s="274"/>
      <c r="C101" s="19" t="s">
        <v>637</v>
      </c>
      <c r="D101" s="19" t="s">
        <v>701</v>
      </c>
      <c r="E101" s="440"/>
      <c r="F101" s="440"/>
      <c r="G101" s="447"/>
      <c r="H101" s="458"/>
      <c r="I101" s="330"/>
      <c r="J101" s="325"/>
    </row>
    <row r="102" spans="1:10" x14ac:dyDescent="0.3">
      <c r="A102" s="444"/>
      <c r="B102" s="274"/>
      <c r="C102" s="19" t="s">
        <v>102</v>
      </c>
      <c r="D102" s="19" t="s">
        <v>702</v>
      </c>
      <c r="E102" s="440"/>
      <c r="F102" s="440"/>
      <c r="G102" s="447"/>
      <c r="H102" s="458"/>
      <c r="I102" s="330"/>
      <c r="J102" s="325"/>
    </row>
    <row r="103" spans="1:10" x14ac:dyDescent="0.3">
      <c r="A103" s="444"/>
      <c r="B103" s="274"/>
      <c r="C103" s="19" t="s">
        <v>647</v>
      </c>
      <c r="D103" s="19" t="s">
        <v>648</v>
      </c>
      <c r="E103" s="440"/>
      <c r="F103" s="440"/>
      <c r="G103" s="447"/>
      <c r="H103" s="458"/>
      <c r="I103" s="330"/>
      <c r="J103" s="325"/>
    </row>
    <row r="104" spans="1:10" ht="15" thickBot="1" x14ac:dyDescent="0.35">
      <c r="A104" s="445"/>
      <c r="B104" s="375"/>
      <c r="C104" s="30" t="s">
        <v>636</v>
      </c>
      <c r="D104" s="218" t="s">
        <v>843</v>
      </c>
      <c r="E104" s="441"/>
      <c r="F104" s="441"/>
      <c r="G104" s="448"/>
      <c r="H104" s="459"/>
      <c r="I104" s="455"/>
      <c r="J104" s="456"/>
    </row>
    <row r="105" spans="1:10" ht="27" customHeight="1" x14ac:dyDescent="0.3">
      <c r="A105" s="250" t="s">
        <v>942</v>
      </c>
      <c r="B105" s="538" t="s">
        <v>943</v>
      </c>
      <c r="C105" s="539"/>
      <c r="D105" s="256"/>
      <c r="E105" s="540" t="s">
        <v>724</v>
      </c>
      <c r="F105" s="291">
        <v>4</v>
      </c>
      <c r="G105" s="543"/>
      <c r="H105" s="543">
        <f>ROUND(F105*G105,2)</f>
        <v>0</v>
      </c>
      <c r="I105" s="508" t="s">
        <v>849</v>
      </c>
      <c r="J105" s="321" t="s">
        <v>851</v>
      </c>
    </row>
    <row r="106" spans="1:10" x14ac:dyDescent="0.3">
      <c r="B106" s="250"/>
      <c r="C106" s="250" t="s">
        <v>944</v>
      </c>
      <c r="D106" s="251" t="s">
        <v>945</v>
      </c>
      <c r="E106" s="541"/>
      <c r="F106" s="541"/>
      <c r="G106" s="544"/>
      <c r="H106" s="544"/>
      <c r="I106" s="330"/>
      <c r="J106" s="325"/>
    </row>
    <row r="107" spans="1:10" x14ac:dyDescent="0.3">
      <c r="B107" s="250"/>
      <c r="C107" s="250" t="s">
        <v>946</v>
      </c>
      <c r="D107" s="254" t="s">
        <v>962</v>
      </c>
      <c r="E107" s="541"/>
      <c r="F107" s="541"/>
      <c r="G107" s="544"/>
      <c r="H107" s="544"/>
      <c r="I107" s="330"/>
      <c r="J107" s="325"/>
    </row>
    <row r="108" spans="1:10" x14ac:dyDescent="0.3">
      <c r="B108" s="250"/>
      <c r="C108" s="250" t="s">
        <v>947</v>
      </c>
      <c r="D108" s="255" t="s">
        <v>963</v>
      </c>
      <c r="E108" s="541"/>
      <c r="F108" s="541"/>
      <c r="G108" s="544"/>
      <c r="H108" s="544"/>
      <c r="I108" s="330"/>
      <c r="J108" s="325"/>
    </row>
    <row r="109" spans="1:10" ht="28.8" x14ac:dyDescent="0.3">
      <c r="B109" s="250"/>
      <c r="C109" s="250" t="s">
        <v>948</v>
      </c>
      <c r="D109" s="252" t="s">
        <v>949</v>
      </c>
      <c r="E109" s="541"/>
      <c r="F109" s="541"/>
      <c r="G109" s="544"/>
      <c r="H109" s="544"/>
      <c r="I109" s="330"/>
      <c r="J109" s="325"/>
    </row>
    <row r="110" spans="1:10" ht="28.8" x14ac:dyDescent="0.3">
      <c r="B110" s="250"/>
      <c r="C110" s="250" t="s">
        <v>950</v>
      </c>
      <c r="D110" s="252" t="s">
        <v>951</v>
      </c>
      <c r="E110" s="541"/>
      <c r="F110" s="541"/>
      <c r="G110" s="544"/>
      <c r="H110" s="544"/>
      <c r="I110" s="330"/>
      <c r="J110" s="325"/>
    </row>
    <row r="111" spans="1:10" x14ac:dyDescent="0.3">
      <c r="B111" s="250"/>
      <c r="C111" s="250" t="s">
        <v>952</v>
      </c>
      <c r="D111" s="252" t="s">
        <v>953</v>
      </c>
      <c r="E111" s="541"/>
      <c r="F111" s="541"/>
      <c r="G111" s="544"/>
      <c r="H111" s="544"/>
      <c r="I111" s="330"/>
      <c r="J111" s="325"/>
    </row>
    <row r="112" spans="1:10" x14ac:dyDescent="0.3">
      <c r="B112" s="250"/>
      <c r="C112" s="250" t="s">
        <v>954</v>
      </c>
      <c r="D112" s="252" t="s">
        <v>955</v>
      </c>
      <c r="E112" s="541"/>
      <c r="F112" s="541"/>
      <c r="G112" s="544"/>
      <c r="H112" s="544"/>
      <c r="I112" s="330"/>
      <c r="J112" s="325"/>
    </row>
    <row r="113" spans="1:10" x14ac:dyDescent="0.3">
      <c r="B113" s="250"/>
      <c r="C113" s="250" t="s">
        <v>956</v>
      </c>
      <c r="D113" s="251" t="s">
        <v>957</v>
      </c>
      <c r="E113" s="541"/>
      <c r="F113" s="541"/>
      <c r="G113" s="544"/>
      <c r="H113" s="544"/>
      <c r="I113" s="330"/>
      <c r="J113" s="325"/>
    </row>
    <row r="114" spans="1:10" x14ac:dyDescent="0.3">
      <c r="B114" s="250"/>
      <c r="C114" s="250" t="s">
        <v>958</v>
      </c>
      <c r="D114" s="251" t="s">
        <v>959</v>
      </c>
      <c r="E114" s="541"/>
      <c r="F114" s="541"/>
      <c r="G114" s="544"/>
      <c r="H114" s="544"/>
      <c r="I114" s="330"/>
      <c r="J114" s="325"/>
    </row>
    <row r="115" spans="1:10" ht="15" thickBot="1" x14ac:dyDescent="0.35">
      <c r="A115" s="253"/>
      <c r="B115" s="250"/>
      <c r="C115" s="250" t="s">
        <v>960</v>
      </c>
      <c r="D115" s="251" t="s">
        <v>961</v>
      </c>
      <c r="E115" s="542"/>
      <c r="F115" s="542"/>
      <c r="G115" s="545"/>
      <c r="H115" s="545"/>
      <c r="I115" s="330"/>
      <c r="J115" s="325"/>
    </row>
    <row r="116" spans="1:10" ht="94.5" customHeight="1" thickBot="1" x14ac:dyDescent="0.35">
      <c r="A116" s="114" t="s">
        <v>820</v>
      </c>
      <c r="B116" s="33" t="s">
        <v>704</v>
      </c>
      <c r="C116" s="533" t="s">
        <v>848</v>
      </c>
      <c r="D116" s="534"/>
      <c r="E116" s="146" t="s">
        <v>709</v>
      </c>
      <c r="F116" s="115">
        <v>1</v>
      </c>
      <c r="G116" s="147"/>
      <c r="H116" s="200">
        <f>ROUND(F116*G116,2)</f>
        <v>0</v>
      </c>
      <c r="I116" s="214" t="s">
        <v>852</v>
      </c>
      <c r="J116" s="196"/>
    </row>
    <row r="117" spans="1:10" ht="27" customHeight="1" thickBot="1" x14ac:dyDescent="0.35">
      <c r="A117" s="143"/>
      <c r="B117" s="143"/>
      <c r="C117" s="143"/>
      <c r="D117" s="143"/>
      <c r="E117" s="264" t="s">
        <v>762</v>
      </c>
      <c r="F117" s="265"/>
      <c r="G117" s="266"/>
      <c r="H117" s="194">
        <f>SUM(H9:H116)</f>
        <v>0</v>
      </c>
      <c r="I117" s="212"/>
      <c r="J117" s="143"/>
    </row>
  </sheetData>
  <mergeCells count="97">
    <mergeCell ref="H105:H115"/>
    <mergeCell ref="I105:I115"/>
    <mergeCell ref="J105:J115"/>
    <mergeCell ref="I61:I78"/>
    <mergeCell ref="J61:J78"/>
    <mergeCell ref="I79:I91"/>
    <mergeCell ref="J79:J91"/>
    <mergeCell ref="I92:I104"/>
    <mergeCell ref="J92:J104"/>
    <mergeCell ref="H79:H91"/>
    <mergeCell ref="H61:H78"/>
    <mergeCell ref="I44:I48"/>
    <mergeCell ref="J44:J48"/>
    <mergeCell ref="I49:I53"/>
    <mergeCell ref="J49:J53"/>
    <mergeCell ref="I54:I60"/>
    <mergeCell ref="J54:J60"/>
    <mergeCell ref="I26:I34"/>
    <mergeCell ref="J26:J34"/>
    <mergeCell ref="I35:I41"/>
    <mergeCell ref="J35:J41"/>
    <mergeCell ref="I42:I43"/>
    <mergeCell ref="J42:J43"/>
    <mergeCell ref="C116:D116"/>
    <mergeCell ref="E117:G117"/>
    <mergeCell ref="E9:E25"/>
    <mergeCell ref="E26:E34"/>
    <mergeCell ref="E35:E41"/>
    <mergeCell ref="E42:E43"/>
    <mergeCell ref="E44:E48"/>
    <mergeCell ref="E49:E53"/>
    <mergeCell ref="E54:E60"/>
    <mergeCell ref="E61:E78"/>
    <mergeCell ref="B105:C105"/>
    <mergeCell ref="E105:E115"/>
    <mergeCell ref="F105:F115"/>
    <mergeCell ref="G105:G115"/>
    <mergeCell ref="B92:B104"/>
    <mergeCell ref="B79:B91"/>
    <mergeCell ref="A92:A104"/>
    <mergeCell ref="E92:E104"/>
    <mergeCell ref="F92:F104"/>
    <mergeCell ref="G92:G104"/>
    <mergeCell ref="H92:H104"/>
    <mergeCell ref="A79:A91"/>
    <mergeCell ref="E79:E91"/>
    <mergeCell ref="F79:F91"/>
    <mergeCell ref="G79:G91"/>
    <mergeCell ref="B61:B78"/>
    <mergeCell ref="F61:F78"/>
    <mergeCell ref="G61:G78"/>
    <mergeCell ref="A61:A78"/>
    <mergeCell ref="C67:C74"/>
    <mergeCell ref="B54:B60"/>
    <mergeCell ref="A54:A60"/>
    <mergeCell ref="F54:F60"/>
    <mergeCell ref="G54:G60"/>
    <mergeCell ref="H54:H60"/>
    <mergeCell ref="B49:B53"/>
    <mergeCell ref="A49:A53"/>
    <mergeCell ref="F49:F53"/>
    <mergeCell ref="G49:G53"/>
    <mergeCell ref="H49:H53"/>
    <mergeCell ref="B44:B48"/>
    <mergeCell ref="A44:A48"/>
    <mergeCell ref="F44:F48"/>
    <mergeCell ref="G44:G48"/>
    <mergeCell ref="H44:H48"/>
    <mergeCell ref="B42:B43"/>
    <mergeCell ref="A42:A43"/>
    <mergeCell ref="F42:F43"/>
    <mergeCell ref="G42:G43"/>
    <mergeCell ref="H42:H43"/>
    <mergeCell ref="B35:B41"/>
    <mergeCell ref="A35:A41"/>
    <mergeCell ref="F35:F41"/>
    <mergeCell ref="G35:G41"/>
    <mergeCell ref="H35:H41"/>
    <mergeCell ref="B26:B34"/>
    <mergeCell ref="A26:A34"/>
    <mergeCell ref="F26:F34"/>
    <mergeCell ref="G26:G34"/>
    <mergeCell ref="H26:H34"/>
    <mergeCell ref="I9:I25"/>
    <mergeCell ref="J9:J25"/>
    <mergeCell ref="A2:J2"/>
    <mergeCell ref="A3:J3"/>
    <mergeCell ref="A5:J5"/>
    <mergeCell ref="A6:J6"/>
    <mergeCell ref="C8:D8"/>
    <mergeCell ref="A4:J4"/>
    <mergeCell ref="B9:B25"/>
    <mergeCell ref="A9:A25"/>
    <mergeCell ref="F9:F25"/>
    <mergeCell ref="G9:G25"/>
    <mergeCell ref="H9:H25"/>
    <mergeCell ref="C14:C21"/>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80494-C66D-444E-9B9E-49E57D98913B}">
  <dimension ref="A2:AA19"/>
  <sheetViews>
    <sheetView topLeftCell="A2" workbookViewId="0">
      <selection activeCell="F19" sqref="F19:H19"/>
    </sheetView>
  </sheetViews>
  <sheetFormatPr defaultRowHeight="14.4" x14ac:dyDescent="0.3"/>
  <cols>
    <col min="3" max="3" width="20" customWidth="1"/>
    <col min="4" max="4" width="25.88671875" customWidth="1"/>
    <col min="7" max="7" width="12.5546875" customWidth="1"/>
    <col min="8" max="8" width="13.44140625" customWidth="1"/>
    <col min="9" max="9" width="32.44140625" customWidth="1"/>
    <col min="10" max="10" width="32.6640625" customWidth="1"/>
  </cols>
  <sheetData>
    <row r="2" spans="1:27" ht="59.25" customHeight="1" x14ac:dyDescent="0.3">
      <c r="A2" s="258" t="s">
        <v>831</v>
      </c>
      <c r="B2" s="259"/>
      <c r="C2" s="259"/>
      <c r="D2" s="259"/>
      <c r="E2" s="259"/>
      <c r="F2" s="259"/>
      <c r="G2" s="259"/>
      <c r="H2" s="259"/>
      <c r="I2" s="259"/>
      <c r="J2" s="259"/>
      <c r="K2" s="164"/>
      <c r="L2" s="164"/>
      <c r="M2" s="164"/>
      <c r="N2" s="164"/>
      <c r="O2" s="164"/>
      <c r="P2" s="164"/>
      <c r="Q2" s="164"/>
      <c r="R2" s="164"/>
      <c r="S2" s="164"/>
      <c r="T2" s="164"/>
      <c r="U2" s="164"/>
    </row>
    <row r="3" spans="1:27" ht="68.25" customHeight="1" x14ac:dyDescent="0.3">
      <c r="A3" s="260" t="s">
        <v>832</v>
      </c>
      <c r="B3" s="261"/>
      <c r="C3" s="261"/>
      <c r="D3" s="261"/>
      <c r="E3" s="261"/>
      <c r="F3" s="261"/>
      <c r="G3" s="261"/>
      <c r="H3" s="261"/>
      <c r="I3" s="261"/>
      <c r="J3" s="261"/>
      <c r="K3" s="164"/>
      <c r="L3" s="164"/>
      <c r="M3" s="164"/>
      <c r="N3" s="164"/>
      <c r="O3" s="164"/>
      <c r="P3" s="164"/>
      <c r="Q3" s="164"/>
      <c r="R3" s="164"/>
      <c r="S3" s="164"/>
      <c r="T3" s="164"/>
      <c r="U3" s="164"/>
    </row>
    <row r="4" spans="1:27" ht="206.25" customHeight="1" x14ac:dyDescent="0.3">
      <c r="A4" s="316" t="s">
        <v>838</v>
      </c>
      <c r="B4" s="316"/>
      <c r="C4" s="316"/>
      <c r="D4" s="316"/>
      <c r="E4" s="316"/>
      <c r="F4" s="316"/>
      <c r="G4" s="316"/>
      <c r="H4" s="316"/>
      <c r="I4" s="316"/>
      <c r="J4" s="316"/>
      <c r="K4" s="164"/>
      <c r="L4" s="164"/>
      <c r="M4" s="164"/>
      <c r="N4" s="164"/>
      <c r="O4" s="164"/>
      <c r="P4" s="164"/>
      <c r="Q4" s="164"/>
      <c r="R4" s="164"/>
      <c r="S4" s="164"/>
      <c r="T4" s="164"/>
      <c r="U4" s="164"/>
    </row>
    <row r="5" spans="1:27" ht="45" customHeight="1" x14ac:dyDescent="0.3">
      <c r="A5" s="262" t="s">
        <v>854</v>
      </c>
      <c r="B5" s="263"/>
      <c r="C5" s="263"/>
      <c r="D5" s="263"/>
      <c r="E5" s="263"/>
      <c r="F5" s="263"/>
      <c r="G5" s="263"/>
      <c r="H5" s="263"/>
      <c r="I5" s="263"/>
      <c r="J5" s="263"/>
      <c r="K5" s="164"/>
      <c r="L5" s="164"/>
      <c r="M5" s="164"/>
      <c r="N5" s="164"/>
      <c r="O5" s="164"/>
      <c r="P5" s="164"/>
      <c r="Q5" s="164"/>
      <c r="R5" s="164"/>
      <c r="S5" s="164"/>
      <c r="T5" s="164"/>
      <c r="U5" s="164"/>
    </row>
    <row r="6" spans="1:27" ht="41.25" customHeight="1" x14ac:dyDescent="0.3">
      <c r="A6" s="262" t="s">
        <v>833</v>
      </c>
      <c r="B6" s="263"/>
      <c r="C6" s="263"/>
      <c r="D6" s="263"/>
      <c r="E6" s="263"/>
      <c r="F6" s="263"/>
      <c r="G6" s="263"/>
      <c r="H6" s="263"/>
      <c r="I6" s="263"/>
      <c r="J6" s="263"/>
      <c r="K6" s="164"/>
      <c r="L6" s="164"/>
      <c r="M6" s="164"/>
      <c r="N6" s="164"/>
      <c r="O6" s="164"/>
      <c r="P6" s="164"/>
      <c r="Q6" s="164"/>
      <c r="R6" s="164"/>
      <c r="S6" s="164"/>
      <c r="T6" s="164"/>
      <c r="U6" s="164"/>
    </row>
    <row r="7" spans="1:27" x14ac:dyDescent="0.3">
      <c r="E7" s="22"/>
      <c r="F7" s="21"/>
      <c r="G7" s="21"/>
      <c r="H7" s="21"/>
    </row>
    <row r="8" spans="1:27" ht="192" customHeight="1" thickBot="1" x14ac:dyDescent="0.35">
      <c r="A8" s="221" t="s">
        <v>710</v>
      </c>
      <c r="B8" s="221" t="s">
        <v>711</v>
      </c>
      <c r="C8" s="554" t="s">
        <v>712</v>
      </c>
      <c r="D8" s="555"/>
      <c r="E8" s="27" t="s">
        <v>706</v>
      </c>
      <c r="F8" s="27" t="s">
        <v>707</v>
      </c>
      <c r="G8" s="27" t="s">
        <v>708</v>
      </c>
      <c r="H8" s="27" t="s">
        <v>763</v>
      </c>
      <c r="I8" s="167" t="s">
        <v>856</v>
      </c>
      <c r="J8" s="175" t="s">
        <v>834</v>
      </c>
      <c r="K8" s="23"/>
      <c r="L8" s="23"/>
      <c r="M8" s="23"/>
      <c r="N8" s="23"/>
      <c r="O8" s="23"/>
      <c r="P8" s="23"/>
      <c r="Q8" s="23"/>
      <c r="R8" s="23"/>
      <c r="S8" s="23"/>
      <c r="T8" s="23"/>
      <c r="U8" s="23"/>
      <c r="V8" s="23"/>
      <c r="W8" s="23"/>
      <c r="X8" s="23"/>
      <c r="Y8" s="23"/>
      <c r="Z8" s="23"/>
      <c r="AA8" s="23"/>
    </row>
    <row r="9" spans="1:27" x14ac:dyDescent="0.3">
      <c r="A9" s="556" t="s">
        <v>861</v>
      </c>
      <c r="B9" s="546" t="s">
        <v>862</v>
      </c>
      <c r="C9" s="138" t="s">
        <v>863</v>
      </c>
      <c r="D9" s="138" t="s">
        <v>864</v>
      </c>
      <c r="E9" s="546" t="s">
        <v>714</v>
      </c>
      <c r="F9" s="546">
        <v>1</v>
      </c>
      <c r="G9" s="546"/>
      <c r="H9" s="546">
        <f>F9*G9</f>
        <v>0</v>
      </c>
      <c r="I9" s="546"/>
      <c r="J9" s="549"/>
    </row>
    <row r="10" spans="1:27" x14ac:dyDescent="0.3">
      <c r="A10" s="557"/>
      <c r="B10" s="547"/>
      <c r="C10" s="222" t="s">
        <v>865</v>
      </c>
      <c r="D10" s="222" t="s">
        <v>866</v>
      </c>
      <c r="E10" s="547"/>
      <c r="F10" s="547"/>
      <c r="G10" s="547"/>
      <c r="H10" s="547"/>
      <c r="I10" s="547"/>
      <c r="J10" s="550"/>
    </row>
    <row r="11" spans="1:27" x14ac:dyDescent="0.3">
      <c r="A11" s="557"/>
      <c r="B11" s="547"/>
      <c r="C11" s="222" t="s">
        <v>867</v>
      </c>
      <c r="D11" s="222" t="s">
        <v>868</v>
      </c>
      <c r="E11" s="547"/>
      <c r="F11" s="547"/>
      <c r="G11" s="547"/>
      <c r="H11" s="547"/>
      <c r="I11" s="547"/>
      <c r="J11" s="550"/>
    </row>
    <row r="12" spans="1:27" x14ac:dyDescent="0.3">
      <c r="A12" s="557"/>
      <c r="B12" s="547"/>
      <c r="C12" s="222" t="s">
        <v>869</v>
      </c>
      <c r="D12" s="222" t="s">
        <v>870</v>
      </c>
      <c r="E12" s="547"/>
      <c r="F12" s="547"/>
      <c r="G12" s="547"/>
      <c r="H12" s="547"/>
      <c r="I12" s="547"/>
      <c r="J12" s="550"/>
    </row>
    <row r="13" spans="1:27" ht="28.8" x14ac:dyDescent="0.3">
      <c r="A13" s="557"/>
      <c r="B13" s="547"/>
      <c r="C13" s="222" t="s">
        <v>871</v>
      </c>
      <c r="D13" s="222" t="s">
        <v>872</v>
      </c>
      <c r="E13" s="547"/>
      <c r="F13" s="547"/>
      <c r="G13" s="547"/>
      <c r="H13" s="547"/>
      <c r="I13" s="547"/>
      <c r="J13" s="550"/>
    </row>
    <row r="14" spans="1:27" x14ac:dyDescent="0.3">
      <c r="A14" s="557"/>
      <c r="B14" s="547"/>
      <c r="C14" s="222" t="s">
        <v>873</v>
      </c>
      <c r="D14" s="222" t="s">
        <v>874</v>
      </c>
      <c r="E14" s="547"/>
      <c r="F14" s="547"/>
      <c r="G14" s="547"/>
      <c r="H14" s="547"/>
      <c r="I14" s="547"/>
      <c r="J14" s="550"/>
    </row>
    <row r="15" spans="1:27" x14ac:dyDescent="0.3">
      <c r="A15" s="557"/>
      <c r="B15" s="547"/>
      <c r="C15" s="222" t="s">
        <v>875</v>
      </c>
      <c r="D15" s="222" t="s">
        <v>876</v>
      </c>
      <c r="E15" s="547"/>
      <c r="F15" s="547"/>
      <c r="G15" s="547"/>
      <c r="H15" s="547"/>
      <c r="I15" s="547"/>
      <c r="J15" s="550"/>
    </row>
    <row r="16" spans="1:27" x14ac:dyDescent="0.3">
      <c r="A16" s="557"/>
      <c r="B16" s="547"/>
      <c r="C16" s="222" t="s">
        <v>877</v>
      </c>
      <c r="D16" s="222" t="s">
        <v>878</v>
      </c>
      <c r="E16" s="547"/>
      <c r="F16" s="547"/>
      <c r="G16" s="547"/>
      <c r="H16" s="547"/>
      <c r="I16" s="547"/>
      <c r="J16" s="550"/>
    </row>
    <row r="17" spans="1:10" x14ac:dyDescent="0.3">
      <c r="A17" s="557"/>
      <c r="B17" s="547"/>
      <c r="C17" s="222" t="s">
        <v>879</v>
      </c>
      <c r="D17" s="222" t="s">
        <v>880</v>
      </c>
      <c r="E17" s="547"/>
      <c r="F17" s="547"/>
      <c r="G17" s="547"/>
      <c r="H17" s="547"/>
      <c r="I17" s="547"/>
      <c r="J17" s="550"/>
    </row>
    <row r="18" spans="1:10" ht="29.4" thickBot="1" x14ac:dyDescent="0.35">
      <c r="A18" s="558"/>
      <c r="B18" s="548"/>
      <c r="C18" s="223" t="s">
        <v>881</v>
      </c>
      <c r="D18" s="223" t="s">
        <v>882</v>
      </c>
      <c r="E18" s="548"/>
      <c r="F18" s="548"/>
      <c r="G18" s="548"/>
      <c r="H18" s="548"/>
      <c r="I18" s="548"/>
      <c r="J18" s="551"/>
    </row>
    <row r="19" spans="1:10" ht="28.5" customHeight="1" thickBot="1" x14ac:dyDescent="0.35">
      <c r="F19" s="552" t="s">
        <v>883</v>
      </c>
      <c r="G19" s="553"/>
      <c r="H19" s="224">
        <f>H9</f>
        <v>0</v>
      </c>
    </row>
  </sheetData>
  <mergeCells count="15">
    <mergeCell ref="A2:J2"/>
    <mergeCell ref="A3:J3"/>
    <mergeCell ref="A4:J4"/>
    <mergeCell ref="A5:J5"/>
    <mergeCell ref="A6:J6"/>
    <mergeCell ref="A9:A18"/>
    <mergeCell ref="B9:B18"/>
    <mergeCell ref="E9:E18"/>
    <mergeCell ref="F9:F18"/>
    <mergeCell ref="G9:G18"/>
    <mergeCell ref="H9:H18"/>
    <mergeCell ref="I9:I18"/>
    <mergeCell ref="J9:J18"/>
    <mergeCell ref="F19:G19"/>
    <mergeCell ref="C8:D8"/>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3:F22"/>
  <sheetViews>
    <sheetView workbookViewId="0">
      <selection activeCell="F18" sqref="F18"/>
    </sheetView>
  </sheetViews>
  <sheetFormatPr defaultColWidth="14.44140625" defaultRowHeight="15" customHeight="1" x14ac:dyDescent="0.3"/>
  <cols>
    <col min="1" max="1" width="37.44140625" customWidth="1"/>
    <col min="2" max="2" width="30" customWidth="1"/>
    <col min="5" max="5" width="19" customWidth="1"/>
  </cols>
  <sheetData>
    <row r="3" spans="1:6" ht="14.4" x14ac:dyDescent="0.3">
      <c r="B3" s="1"/>
      <c r="C3" s="1"/>
      <c r="D3" s="1"/>
    </row>
    <row r="4" spans="1:6" ht="14.4" x14ac:dyDescent="0.3">
      <c r="A4" s="1"/>
      <c r="B4" s="17"/>
      <c r="C4" s="17"/>
      <c r="D4" s="17"/>
    </row>
    <row r="5" spans="1:6" ht="14.4" x14ac:dyDescent="0.3">
      <c r="A5" s="1"/>
      <c r="B5" s="17"/>
      <c r="C5" s="17"/>
      <c r="D5" s="17"/>
    </row>
    <row r="6" spans="1:6" ht="14.4" x14ac:dyDescent="0.3">
      <c r="A6" s="1"/>
      <c r="B6" s="17"/>
      <c r="C6" s="17"/>
      <c r="D6" s="17"/>
    </row>
    <row r="7" spans="1:6" ht="14.4" x14ac:dyDescent="0.3">
      <c r="A7" s="159" t="s">
        <v>821</v>
      </c>
      <c r="B7" s="160">
        <f>'MREŽNA OPREMA'!H75</f>
        <v>0</v>
      </c>
      <c r="C7" s="17"/>
      <c r="D7" s="17"/>
    </row>
    <row r="8" spans="1:6" ht="14.4" x14ac:dyDescent="0.3">
      <c r="A8" s="159" t="s">
        <v>822</v>
      </c>
      <c r="B8" s="160">
        <f>ROBOTIKA!H186</f>
        <v>0</v>
      </c>
      <c r="C8" s="17"/>
      <c r="D8" s="17"/>
    </row>
    <row r="9" spans="1:6" ht="14.4" x14ac:dyDescent="0.3">
      <c r="A9" s="159" t="s">
        <v>823</v>
      </c>
      <c r="B9" s="160" t="e">
        <f>#REF!</f>
        <v>#REF!</v>
      </c>
      <c r="C9" s="17"/>
      <c r="D9" s="17"/>
    </row>
    <row r="10" spans="1:6" ht="14.4" x14ac:dyDescent="0.3">
      <c r="A10" s="159" t="s">
        <v>824</v>
      </c>
      <c r="B10" s="160">
        <f>ISPIS!H41</f>
        <v>0</v>
      </c>
      <c r="C10" s="17"/>
      <c r="D10" s="17"/>
    </row>
    <row r="11" spans="1:6" ht="14.4" x14ac:dyDescent="0.3">
      <c r="A11" s="159" t="s">
        <v>825</v>
      </c>
      <c r="B11" s="160">
        <f>MULTIMEDIJA!H123</f>
        <v>0</v>
      </c>
      <c r="C11" s="17"/>
      <c r="D11" s="17"/>
    </row>
    <row r="12" spans="1:6" ht="14.4" x14ac:dyDescent="0.3">
      <c r="A12" s="159" t="s">
        <v>826</v>
      </c>
      <c r="B12" s="160">
        <f>'VR OPREMA'!H50</f>
        <v>0</v>
      </c>
      <c r="C12" s="17"/>
      <c r="D12" s="17"/>
    </row>
    <row r="13" spans="1:6" ht="14.4" x14ac:dyDescent="0.3">
      <c r="A13" s="159" t="s">
        <v>827</v>
      </c>
      <c r="B13" s="160">
        <f>'RAČUNALA I LAPTOPI'!H117</f>
        <v>0</v>
      </c>
      <c r="C13" s="1"/>
      <c r="D13" s="18"/>
    </row>
    <row r="14" spans="1:6" ht="14.4" x14ac:dyDescent="0.3">
      <c r="A14" s="225" t="s">
        <v>862</v>
      </c>
      <c r="B14" s="160">
        <f>'CNC GLODALICA'!H19</f>
        <v>0</v>
      </c>
      <c r="C14" s="1"/>
      <c r="D14" s="18"/>
    </row>
    <row r="15" spans="1:6" ht="14.4" x14ac:dyDescent="0.3">
      <c r="B15" s="161"/>
      <c r="C15" s="17"/>
      <c r="D15" s="17"/>
      <c r="E15" s="17"/>
      <c r="F15" s="17"/>
    </row>
    <row r="16" spans="1:6" ht="15" customHeight="1" x14ac:dyDescent="0.3">
      <c r="A16" s="162" t="s">
        <v>828</v>
      </c>
      <c r="B16" s="163" t="e">
        <f>ROUND(SUM(B7:B14),2)</f>
        <v>#REF!</v>
      </c>
    </row>
    <row r="17" spans="1:6" ht="15" customHeight="1" x14ac:dyDescent="0.3">
      <c r="A17" s="162" t="s">
        <v>829</v>
      </c>
      <c r="B17" s="163">
        <f>ROUND(,2)</f>
        <v>0</v>
      </c>
    </row>
    <row r="18" spans="1:6" ht="15" customHeight="1" x14ac:dyDescent="0.3">
      <c r="A18" s="162" t="s">
        <v>830</v>
      </c>
      <c r="B18" s="163" t="e">
        <f>ROUND(B16+B17,2)</f>
        <v>#REF!</v>
      </c>
    </row>
    <row r="21" spans="1:6" ht="14.4" x14ac:dyDescent="0.3">
      <c r="F21" s="17"/>
    </row>
    <row r="22" spans="1:6" ht="14.4" x14ac:dyDescent="0.3">
      <c r="E22" s="1"/>
      <c r="F2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MREŽNA OPREMA</vt:lpstr>
      <vt:lpstr>ROBOTIKA</vt:lpstr>
      <vt:lpstr>ISPIS</vt:lpstr>
      <vt:lpstr>MULTIMEDIJA</vt:lpstr>
      <vt:lpstr>VR OPREMA</vt:lpstr>
      <vt:lpstr>RAČUNALA I LAPTOPI</vt:lpstr>
      <vt:lpstr>CNC GLODALICA</vt:lpstr>
      <vt:lpstr>Sumarno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dc:creator>
  <cp:lastModifiedBy>ŽUP1</cp:lastModifiedBy>
  <dcterms:created xsi:type="dcterms:W3CDTF">2015-06-05T18:17:20Z</dcterms:created>
  <dcterms:modified xsi:type="dcterms:W3CDTF">2023-08-10T10:51:31Z</dcterms:modified>
</cp:coreProperties>
</file>