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Financijski izvještaj I-XII - 22\"/>
    </mc:Choice>
  </mc:AlternateContent>
  <xr:revisionPtr revIDLastSave="0" documentId="13_ncr:1_{28EF8253-FC9D-4457-84B3-A65267E07FD5}" xr6:coauthVersionLast="47" xr6:coauthVersionMax="47" xr10:uidLastSave="{00000000-0000-0000-0000-000000000000}"/>
  <workbookProtection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c r="F276" i="9"/>
  <c r="L275" i="9"/>
  <c r="H275" i="9"/>
  <c r="F275" i="9"/>
  <c r="F274" i="9"/>
  <c r="I273" i="9"/>
  <c r="E273" i="9" s="1"/>
  <c r="B273" i="9" s="1"/>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E141" i="9" s="1"/>
  <c r="B141" i="9" s="1"/>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E132" i="9" s="1"/>
  <c r="B132" i="9" s="1"/>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E109" i="9" s="1"/>
  <c r="B109" i="9" s="1"/>
  <c r="G109" i="9"/>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E81" i="9" s="1"/>
  <c r="G81" i="9"/>
  <c r="F81" i="9"/>
  <c r="H80" i="9"/>
  <c r="G80" i="9"/>
  <c r="F80" i="9"/>
  <c r="H79" i="9"/>
  <c r="G79" i="9"/>
  <c r="F79" i="9"/>
  <c r="H78" i="9"/>
  <c r="G78" i="9"/>
  <c r="F78" i="9"/>
  <c r="H77" i="9"/>
  <c r="E77" i="9" s="1"/>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G38" i="9"/>
  <c r="F38" i="9"/>
  <c r="H37" i="9"/>
  <c r="G37" i="9"/>
  <c r="F37" i="9"/>
  <c r="H36" i="9"/>
  <c r="G36" i="9"/>
  <c r="F36" i="9"/>
  <c r="H35" i="9"/>
  <c r="G35" i="9"/>
  <c r="F35" i="9"/>
  <c r="H34" i="9"/>
  <c r="E34" i="9" s="1"/>
  <c r="G34" i="9"/>
  <c r="F34" i="9"/>
  <c r="H33" i="9"/>
  <c r="G33" i="9"/>
  <c r="F33" i="9"/>
  <c r="H32" i="9"/>
  <c r="G32" i="9"/>
  <c r="F32" i="9"/>
  <c r="H31" i="9"/>
  <c r="G31" i="9"/>
  <c r="F31" i="9"/>
  <c r="H30" i="9"/>
  <c r="E30" i="9" s="1"/>
  <c r="G30" i="9"/>
  <c r="F30" i="9"/>
  <c r="H29" i="9"/>
  <c r="G29" i="9"/>
  <c r="F29" i="9"/>
  <c r="H28" i="9"/>
  <c r="G28" i="9"/>
  <c r="F28" i="9"/>
  <c r="H27" i="9"/>
  <c r="G27" i="9"/>
  <c r="F27" i="9"/>
  <c r="H26" i="9"/>
  <c r="E26" i="9" s="1"/>
  <c r="G26" i="9"/>
  <c r="F26" i="9"/>
  <c r="H25" i="9"/>
  <c r="G25" i="9"/>
  <c r="F25" i="9"/>
  <c r="H24" i="9"/>
  <c r="G24" i="9"/>
  <c r="F24" i="9"/>
  <c r="H23" i="9"/>
  <c r="G23" i="9"/>
  <c r="F23" i="9"/>
  <c r="H22" i="9"/>
  <c r="E22" i="9" s="1"/>
  <c r="B22" i="9" s="1"/>
  <c r="G22" i="9"/>
  <c r="F22" i="9"/>
  <c r="F21" i="9"/>
  <c r="F4" i="9"/>
  <c r="O3" i="9"/>
  <c r="G275" i="9" s="1"/>
  <c r="E275" i="9" s="1"/>
  <c r="I3" i="9"/>
  <c r="H3" i="9"/>
  <c r="G3" i="9"/>
  <c r="D101" i="8"/>
  <c r="I36" i="3" s="1"/>
  <c r="D95" i="8"/>
  <c r="D90" i="8"/>
  <c r="C1565" i="1" s="1"/>
  <c r="D85" i="8"/>
  <c r="C1560" i="1" s="1"/>
  <c r="G1560" i="1" s="1"/>
  <c r="D80" i="8"/>
  <c r="C1555" i="1" s="1"/>
  <c r="D75" i="8"/>
  <c r="D70" i="8"/>
  <c r="C1545" i="1" s="1"/>
  <c r="H1545" i="1" s="1"/>
  <c r="D65" i="8"/>
  <c r="C1540" i="1" s="1"/>
  <c r="G1540" i="1" s="1"/>
  <c r="D60" i="8"/>
  <c r="C1535" i="1" s="1"/>
  <c r="D55" i="8"/>
  <c r="C1530" i="1" s="1"/>
  <c r="D50" i="8"/>
  <c r="C1525" i="1" s="1"/>
  <c r="D44" i="8"/>
  <c r="C1519" i="1" s="1"/>
  <c r="H1519" i="1" s="1"/>
  <c r="D36" i="8"/>
  <c r="C1511" i="1" s="1"/>
  <c r="H1511" i="1" s="1"/>
  <c r="D26" i="8"/>
  <c r="D24" i="8" s="1"/>
  <c r="C1499" i="1" s="1"/>
  <c r="D18" i="8"/>
  <c r="C1493" i="1" s="1"/>
  <c r="H1493" i="1" s="1"/>
  <c r="D8" i="8"/>
  <c r="E44" i="7"/>
  <c r="D44" i="7"/>
  <c r="E39" i="7"/>
  <c r="D1470" i="1" s="1"/>
  <c r="D39" i="7"/>
  <c r="E30" i="7"/>
  <c r="D1461" i="1" s="1"/>
  <c r="D30" i="7"/>
  <c r="E23" i="7"/>
  <c r="E22" i="7" s="1"/>
  <c r="I30" i="3" s="1"/>
  <c r="D23" i="7"/>
  <c r="D22" i="7" s="1"/>
  <c r="E14" i="7"/>
  <c r="D1445" i="1" s="1"/>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C1416" i="1" s="1"/>
  <c r="F121" i="6"/>
  <c r="F120" i="6"/>
  <c r="F119" i="6"/>
  <c r="E118" i="6"/>
  <c r="D118" i="6"/>
  <c r="C1412" i="1" s="1"/>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1388" i="1" s="1"/>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5" i="6"/>
  <c r="F64" i="6"/>
  <c r="F63" i="6"/>
  <c r="F62" i="6"/>
  <c r="E61" i="6"/>
  <c r="D61" i="6"/>
  <c r="F60" i="6"/>
  <c r="F59" i="6"/>
  <c r="F58" i="6"/>
  <c r="F57" i="6"/>
  <c r="F56" i="6"/>
  <c r="F55" i="6"/>
  <c r="E54" i="6"/>
  <c r="D1348" i="1" s="1"/>
  <c r="D54" i="6"/>
  <c r="F54" i="6" s="1"/>
  <c r="F53" i="6"/>
  <c r="F52" i="6"/>
  <c r="F51" i="6"/>
  <c r="E50" i="6"/>
  <c r="D1344" i="1" s="1"/>
  <c r="D50" i="6"/>
  <c r="F49" i="6"/>
  <c r="F48" i="6"/>
  <c r="F47" i="6"/>
  <c r="F46" i="6"/>
  <c r="F45" i="6"/>
  <c r="F44" i="6"/>
  <c r="E43" i="6"/>
  <c r="D1337" i="1" s="1"/>
  <c r="D43" i="6"/>
  <c r="F42" i="6"/>
  <c r="F41" i="6"/>
  <c r="F40" i="6"/>
  <c r="E39" i="6"/>
  <c r="D1333" i="1" s="1"/>
  <c r="D39" i="6"/>
  <c r="F38" i="6"/>
  <c r="F37" i="6"/>
  <c r="E36" i="6"/>
  <c r="D1330" i="1" s="1"/>
  <c r="D36" i="6"/>
  <c r="F36" i="6" s="1"/>
  <c r="F34" i="6"/>
  <c r="F33" i="6"/>
  <c r="F32" i="6"/>
  <c r="F31" i="6"/>
  <c r="F30" i="6"/>
  <c r="F29" i="6"/>
  <c r="E28" i="6"/>
  <c r="D28" i="6"/>
  <c r="C1322" i="1" s="1"/>
  <c r="F27" i="6"/>
  <c r="F26" i="6"/>
  <c r="F25" i="6"/>
  <c r="F24" i="6"/>
  <c r="F23" i="6"/>
  <c r="E22" i="6"/>
  <c r="D22" i="6"/>
  <c r="F21" i="6"/>
  <c r="F20" i="6"/>
  <c r="F19" i="6"/>
  <c r="F18" i="6"/>
  <c r="F17" i="6"/>
  <c r="F16" i="6"/>
  <c r="F15" i="6"/>
  <c r="F14" i="6"/>
  <c r="E13" i="6"/>
  <c r="D1307" i="1" s="1"/>
  <c r="D13" i="6"/>
  <c r="F13" i="6" s="1"/>
  <c r="F12" i="6"/>
  <c r="F11"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1227" i="1" s="1"/>
  <c r="D250" i="5"/>
  <c r="F249" i="5"/>
  <c r="F248" i="5"/>
  <c r="F247" i="5"/>
  <c r="E246" i="5"/>
  <c r="D246" i="5"/>
  <c r="C1223" i="1" s="1"/>
  <c r="F244" i="5"/>
  <c r="F243" i="5"/>
  <c r="E242" i="5"/>
  <c r="D242" i="5"/>
  <c r="F241" i="5"/>
  <c r="F240" i="5"/>
  <c r="E239" i="5"/>
  <c r="D239" i="5"/>
  <c r="C1216" i="1" s="1"/>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D1157" i="1" s="1"/>
  <c r="D180" i="5"/>
  <c r="F179" i="5"/>
  <c r="F178" i="5"/>
  <c r="F173" i="5"/>
  <c r="F172" i="5"/>
  <c r="F171" i="5"/>
  <c r="E170" i="5"/>
  <c r="D170" i="5"/>
  <c r="C1148" i="1" s="1"/>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E56" i="5"/>
  <c r="D56" i="5"/>
  <c r="C1034" i="1" s="1"/>
  <c r="F55" i="5"/>
  <c r="F54" i="5"/>
  <c r="F53" i="5"/>
  <c r="E52" i="5"/>
  <c r="D1030" i="1" s="1"/>
  <c r="D52" i="5"/>
  <c r="F52" i="5" s="1"/>
  <c r="F51" i="5"/>
  <c r="F50" i="5"/>
  <c r="F49" i="5"/>
  <c r="F48" i="5"/>
  <c r="F47" i="5"/>
  <c r="F46" i="5"/>
  <c r="E45" i="5"/>
  <c r="D1023" i="1" s="1"/>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F617" i="4" s="1"/>
  <c r="D617" i="4"/>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9" i="4"/>
  <c r="F598" i="4"/>
  <c r="F597" i="4"/>
  <c r="F596" i="4"/>
  <c r="F595" i="4"/>
  <c r="E594" i="4"/>
  <c r="D594" i="4"/>
  <c r="F594" i="4" s="1"/>
  <c r="F592" i="4"/>
  <c r="F591" i="4"/>
  <c r="E590" i="4"/>
  <c r="D584" i="1" s="1"/>
  <c r="D590" i="4"/>
  <c r="F590" i="4" s="1"/>
  <c r="F589" i="4"/>
  <c r="F588" i="4"/>
  <c r="E587" i="4"/>
  <c r="D581" i="1" s="1"/>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2" i="1" s="1"/>
  <c r="D478" i="4"/>
  <c r="F477" i="4"/>
  <c r="F476" i="4"/>
  <c r="F475" i="4"/>
  <c r="F474" i="4"/>
  <c r="E473" i="4"/>
  <c r="D473" i="4"/>
  <c r="F471" i="4"/>
  <c r="F470" i="4"/>
  <c r="E469" i="4"/>
  <c r="D469" i="4"/>
  <c r="F469" i="4" s="1"/>
  <c r="F468" i="4"/>
  <c r="F467" i="4"/>
  <c r="F466" i="4"/>
  <c r="E466" i="4"/>
  <c r="D466" i="4"/>
  <c r="F465" i="4"/>
  <c r="F464" i="4"/>
  <c r="F463" i="4"/>
  <c r="E463" i="4"/>
  <c r="D457" i="1" s="1"/>
  <c r="D463" i="4"/>
  <c r="F462" i="4"/>
  <c r="F461" i="4"/>
  <c r="E460" i="4"/>
  <c r="D454" i="1" s="1"/>
  <c r="D460" i="4"/>
  <c r="F460" i="4" s="1"/>
  <c r="F458" i="4"/>
  <c r="F457" i="4"/>
  <c r="F456" i="4"/>
  <c r="E455" i="4"/>
  <c r="D455" i="4"/>
  <c r="F455" i="4" s="1"/>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F422" i="4" s="1"/>
  <c r="E418" i="4"/>
  <c r="D413" i="1" s="1"/>
  <c r="D418" i="4"/>
  <c r="F418" i="4" s="1"/>
  <c r="D417" i="4"/>
  <c r="E416" i="4"/>
  <c r="D416" i="4"/>
  <c r="F411" i="4"/>
  <c r="F410" i="4"/>
  <c r="F409" i="4"/>
  <c r="F406" i="4"/>
  <c r="F405" i="4"/>
  <c r="F404" i="4"/>
  <c r="F403" i="4"/>
  <c r="E402" i="4"/>
  <c r="D402" i="4"/>
  <c r="F401" i="4"/>
  <c r="E400" i="4"/>
  <c r="D400" i="4"/>
  <c r="F400" i="4" s="1"/>
  <c r="F399" i="4"/>
  <c r="F398" i="4"/>
  <c r="E397" i="4"/>
  <c r="E396" i="4" s="1"/>
  <c r="D391" i="1" s="1"/>
  <c r="D397" i="4"/>
  <c r="F395" i="4"/>
  <c r="F394" i="4"/>
  <c r="F393" i="4"/>
  <c r="F392" i="4"/>
  <c r="E391" i="4"/>
  <c r="D391" i="4"/>
  <c r="F390" i="4"/>
  <c r="F389" i="4"/>
  <c r="E388" i="4"/>
  <c r="D383" i="1" s="1"/>
  <c r="D388" i="4"/>
  <c r="F388" i="4" s="1"/>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E351" i="4" s="1"/>
  <c r="D352" i="4"/>
  <c r="F352" i="4" s="1"/>
  <c r="F349" i="4"/>
  <c r="E348" i="4"/>
  <c r="D343" i="1" s="1"/>
  <c r="D348" i="4"/>
  <c r="F348" i="4" s="1"/>
  <c r="F347" i="4"/>
  <c r="F346" i="4"/>
  <c r="E345" i="4"/>
  <c r="E344" i="4" s="1"/>
  <c r="D345" i="4"/>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6" i="4"/>
  <c r="F245" i="4"/>
  <c r="E244" i="4"/>
  <c r="D244" i="4"/>
  <c r="F244" i="4" s="1"/>
  <c r="F243" i="4"/>
  <c r="F242" i="4"/>
  <c r="F241" i="4"/>
  <c r="E240" i="4"/>
  <c r="D240" i="4"/>
  <c r="F239" i="4"/>
  <c r="F238" i="4"/>
  <c r="F237" i="4"/>
  <c r="E236" i="4"/>
  <c r="D236" i="4"/>
  <c r="F235" i="4"/>
  <c r="F234" i="4"/>
  <c r="F233" i="4"/>
  <c r="F232" i="4"/>
  <c r="E231" i="4"/>
  <c r="D231" i="4"/>
  <c r="F230" i="4"/>
  <c r="F229" i="4"/>
  <c r="E228" i="4"/>
  <c r="D224" i="1" s="1"/>
  <c r="D228" i="4"/>
  <c r="F228" i="4" s="1"/>
  <c r="F227" i="4"/>
  <c r="F226" i="4"/>
  <c r="E225" i="4"/>
  <c r="D225" i="4"/>
  <c r="F223" i="4"/>
  <c r="F222" i="4"/>
  <c r="F221" i="4"/>
  <c r="F220" i="4"/>
  <c r="E219" i="4"/>
  <c r="F219" i="4" s="1"/>
  <c r="D219" i="4"/>
  <c r="F218" i="4"/>
  <c r="F217" i="4"/>
  <c r="E216" i="4"/>
  <c r="D212" i="1" s="1"/>
  <c r="D216" i="4"/>
  <c r="F214" i="4"/>
  <c r="F213" i="4"/>
  <c r="F212" i="4"/>
  <c r="F211" i="4"/>
  <c r="E210" i="4"/>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D125" i="4"/>
  <c r="F125" i="4" s="1"/>
  <c r="D124" i="4"/>
  <c r="F123" i="4"/>
  <c r="F122" i="4"/>
  <c r="F121" i="4"/>
  <c r="E120" i="4"/>
  <c r="D116" i="1" s="1"/>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3" i="1" s="1"/>
  <c r="D77" i="4"/>
  <c r="F77" i="4" s="1"/>
  <c r="F76" i="4"/>
  <c r="F75" i="4"/>
  <c r="E74" i="4"/>
  <c r="D74" i="4"/>
  <c r="F73" i="4"/>
  <c r="F72" i="4"/>
  <c r="E71" i="4"/>
  <c r="D71" i="4"/>
  <c r="F71" i="4" s="1"/>
  <c r="F70" i="4"/>
  <c r="F69" i="4"/>
  <c r="E68" i="4"/>
  <c r="D68" i="4"/>
  <c r="F68" i="4" s="1"/>
  <c r="F67" i="4"/>
  <c r="F66" i="4"/>
  <c r="E65" i="4"/>
  <c r="D65" i="4"/>
  <c r="F64" i="4"/>
  <c r="F63" i="4"/>
  <c r="E62" i="4"/>
  <c r="D58" i="1" s="1"/>
  <c r="D62" i="4"/>
  <c r="F61" i="4"/>
  <c r="F60" i="4"/>
  <c r="E59" i="4"/>
  <c r="D55" i="1" s="1"/>
  <c r="D59" i="4"/>
  <c r="F58" i="4"/>
  <c r="F57" i="4"/>
  <c r="F56" i="4"/>
  <c r="F55" i="4"/>
  <c r="E54" i="4"/>
  <c r="D54" i="4"/>
  <c r="F54" i="4" s="1"/>
  <c r="F53" i="4"/>
  <c r="F52" i="4"/>
  <c r="E51" i="4"/>
  <c r="D51" i="4"/>
  <c r="F51" i="4" s="1"/>
  <c r="F49" i="4"/>
  <c r="F48" i="4"/>
  <c r="F47" i="4"/>
  <c r="F46" i="4"/>
  <c r="F45" i="4"/>
  <c r="E45" i="4"/>
  <c r="E44" i="4" s="1"/>
  <c r="D40" i="1" s="1"/>
  <c r="D45" i="4"/>
  <c r="D44" i="4"/>
  <c r="F44" i="4" s="1"/>
  <c r="F43" i="4"/>
  <c r="F42" i="4"/>
  <c r="F41" i="4"/>
  <c r="E40" i="4"/>
  <c r="D40" i="4"/>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5" i="1"/>
  <c r="H1575" i="1" s="1"/>
  <c r="C1574" i="1"/>
  <c r="C1573" i="1"/>
  <c r="H1573" i="1" s="1"/>
  <c r="C1572" i="1"/>
  <c r="H1572" i="1" s="1"/>
  <c r="C1571" i="1"/>
  <c r="C1570" i="1"/>
  <c r="G1569" i="1"/>
  <c r="C1569" i="1"/>
  <c r="H1569" i="1" s="1"/>
  <c r="C1568" i="1"/>
  <c r="H1568" i="1" s="1"/>
  <c r="C1567" i="1"/>
  <c r="C1566" i="1"/>
  <c r="C1564" i="1"/>
  <c r="C1563" i="1"/>
  <c r="H1563" i="1" s="1"/>
  <c r="C1562" i="1"/>
  <c r="C1561" i="1"/>
  <c r="C1559" i="1"/>
  <c r="H1559" i="1" s="1"/>
  <c r="C1558" i="1"/>
  <c r="C1557" i="1"/>
  <c r="H1557" i="1" s="1"/>
  <c r="C1556" i="1"/>
  <c r="H1556" i="1" s="1"/>
  <c r="C1554" i="1"/>
  <c r="C1553" i="1"/>
  <c r="C1552" i="1"/>
  <c r="H1552" i="1" s="1"/>
  <c r="C1551" i="1"/>
  <c r="C1550" i="1"/>
  <c r="C1549" i="1"/>
  <c r="C1548" i="1"/>
  <c r="C1547" i="1"/>
  <c r="H1547" i="1" s="1"/>
  <c r="C1546" i="1"/>
  <c r="C1544" i="1"/>
  <c r="G1544" i="1" s="1"/>
  <c r="C1543" i="1"/>
  <c r="H1543" i="1" s="1"/>
  <c r="C1542" i="1"/>
  <c r="C1541" i="1"/>
  <c r="H1541" i="1" s="1"/>
  <c r="C1539" i="1"/>
  <c r="C1538" i="1"/>
  <c r="C1537" i="1"/>
  <c r="C1536" i="1"/>
  <c r="H1536" i="1" s="1"/>
  <c r="C1534" i="1"/>
  <c r="C1533" i="1"/>
  <c r="C1532" i="1"/>
  <c r="C1531" i="1"/>
  <c r="C1529" i="1"/>
  <c r="C1528" i="1"/>
  <c r="H1528" i="1" s="1"/>
  <c r="C1527" i="1"/>
  <c r="H1527" i="1" s="1"/>
  <c r="C1526" i="1"/>
  <c r="C1523" i="1"/>
  <c r="H1523" i="1" s="1"/>
  <c r="C1522" i="1"/>
  <c r="C1521" i="1"/>
  <c r="H1521" i="1" s="1"/>
  <c r="C1520" i="1"/>
  <c r="H1520" i="1" s="1"/>
  <c r="C1516" i="1"/>
  <c r="G1516" i="1" s="1"/>
  <c r="C1515" i="1"/>
  <c r="H1515" i="1" s="1"/>
  <c r="C1514" i="1"/>
  <c r="C1513" i="1"/>
  <c r="H1513" i="1" s="1"/>
  <c r="C1512" i="1"/>
  <c r="H1512" i="1" s="1"/>
  <c r="C1510" i="1"/>
  <c r="C1509" i="1"/>
  <c r="C1508" i="1"/>
  <c r="H1508" i="1" s="1"/>
  <c r="C1507" i="1"/>
  <c r="H1507" i="1" s="1"/>
  <c r="C1506" i="1"/>
  <c r="C1505" i="1"/>
  <c r="C1504" i="1"/>
  <c r="C1503" i="1"/>
  <c r="H1503" i="1" s="1"/>
  <c r="C1502" i="1"/>
  <c r="C1500" i="1"/>
  <c r="H1500" i="1" s="1"/>
  <c r="C1498" i="1"/>
  <c r="C1497" i="1"/>
  <c r="H1497" i="1" s="1"/>
  <c r="C1496" i="1"/>
  <c r="H1496" i="1" s="1"/>
  <c r="G1495" i="1"/>
  <c r="C1495" i="1"/>
  <c r="H1495" i="1" s="1"/>
  <c r="C1494" i="1"/>
  <c r="C1492" i="1"/>
  <c r="H1492" i="1" s="1"/>
  <c r="C1491" i="1"/>
  <c r="H1491" i="1" s="1"/>
  <c r="C1490" i="1"/>
  <c r="C1489" i="1"/>
  <c r="C1488" i="1"/>
  <c r="C1487" i="1"/>
  <c r="C1486" i="1"/>
  <c r="C1485" i="1"/>
  <c r="G1485" i="1" s="1"/>
  <c r="C1484" i="1"/>
  <c r="G1484" i="1" s="1"/>
  <c r="C1483" i="1"/>
  <c r="H1483" i="1" s="1"/>
  <c r="C1482" i="1"/>
  <c r="C1480" i="1"/>
  <c r="D1479" i="1"/>
  <c r="C1479" i="1"/>
  <c r="D1478" i="1"/>
  <c r="C1478" i="1"/>
  <c r="D1477" i="1"/>
  <c r="C1477" i="1"/>
  <c r="D1476" i="1"/>
  <c r="C1476" i="1"/>
  <c r="D1474" i="1"/>
  <c r="C1474" i="1"/>
  <c r="D1473" i="1"/>
  <c r="C1473" i="1"/>
  <c r="D1472" i="1"/>
  <c r="C1472" i="1"/>
  <c r="D1471" i="1"/>
  <c r="C1471"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C1445"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C1424" i="1"/>
  <c r="D1422" i="1"/>
  <c r="C1422" i="1"/>
  <c r="D1421" i="1"/>
  <c r="C1421" i="1"/>
  <c r="D1420" i="1"/>
  <c r="C1420" i="1"/>
  <c r="D1419" i="1"/>
  <c r="C1419" i="1"/>
  <c r="D1418" i="1"/>
  <c r="C1418" i="1"/>
  <c r="D1417" i="1"/>
  <c r="C1417" i="1"/>
  <c r="D1415" i="1"/>
  <c r="C1415" i="1"/>
  <c r="D1414" i="1"/>
  <c r="C1414" i="1"/>
  <c r="D1413" i="1"/>
  <c r="C1413" i="1"/>
  <c r="D1411" i="1"/>
  <c r="C1411" i="1"/>
  <c r="D1410" i="1"/>
  <c r="C1410" i="1"/>
  <c r="D1409" i="1"/>
  <c r="C1409" i="1"/>
  <c r="D1407" i="1"/>
  <c r="C1407" i="1"/>
  <c r="D1406" i="1"/>
  <c r="C1406" i="1"/>
  <c r="D1405" i="1"/>
  <c r="H1405" i="1" s="1"/>
  <c r="C1405" i="1"/>
  <c r="D1404" i="1"/>
  <c r="C1404" i="1"/>
  <c r="D1403" i="1"/>
  <c r="H1403" i="1" s="1"/>
  <c r="C1403" i="1"/>
  <c r="D1402" i="1"/>
  <c r="C1402" i="1"/>
  <c r="D1401" i="1"/>
  <c r="H1401" i="1" s="1"/>
  <c r="C1401" i="1"/>
  <c r="D1400" i="1"/>
  <c r="C1400" i="1"/>
  <c r="D1399" i="1"/>
  <c r="H1399" i="1" s="1"/>
  <c r="C1399" i="1"/>
  <c r="D1398" i="1"/>
  <c r="C1398" i="1"/>
  <c r="D1397" i="1"/>
  <c r="H1397" i="1" s="1"/>
  <c r="C1397" i="1"/>
  <c r="D1396" i="1"/>
  <c r="C1396" i="1"/>
  <c r="D1395" i="1"/>
  <c r="H1395" i="1" s="1"/>
  <c r="C1395" i="1"/>
  <c r="D1394" i="1"/>
  <c r="C1394" i="1"/>
  <c r="C1393" i="1"/>
  <c r="D1392" i="1"/>
  <c r="C1392" i="1"/>
  <c r="D1391" i="1"/>
  <c r="C1391" i="1"/>
  <c r="D1390" i="1"/>
  <c r="C1390" i="1"/>
  <c r="D1389" i="1"/>
  <c r="C1389" i="1"/>
  <c r="C1388" i="1"/>
  <c r="D1387" i="1"/>
  <c r="C1387" i="1"/>
  <c r="D1386" i="1"/>
  <c r="C1386" i="1"/>
  <c r="D1385" i="1"/>
  <c r="C1385" i="1"/>
  <c r="C1384" i="1"/>
  <c r="D1382" i="1"/>
  <c r="C1382" i="1"/>
  <c r="D1381" i="1"/>
  <c r="C1381" i="1"/>
  <c r="G1381" i="1" s="1"/>
  <c r="D1380" i="1"/>
  <c r="C1380" i="1"/>
  <c r="D1379" i="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59" i="1"/>
  <c r="C1359" i="1"/>
  <c r="D1358" i="1"/>
  <c r="H1358" i="1" s="1"/>
  <c r="C1358" i="1"/>
  <c r="D1357" i="1"/>
  <c r="C1357" i="1"/>
  <c r="D1356" i="1"/>
  <c r="C1356" i="1"/>
  <c r="D1355" i="1"/>
  <c r="D1354" i="1"/>
  <c r="C1354" i="1"/>
  <c r="D1353" i="1"/>
  <c r="C1353" i="1"/>
  <c r="D1352" i="1"/>
  <c r="C1352" i="1"/>
  <c r="D1351" i="1"/>
  <c r="C1351" i="1"/>
  <c r="D1350" i="1"/>
  <c r="C1350" i="1"/>
  <c r="D1349" i="1"/>
  <c r="C1349" i="1"/>
  <c r="C1348" i="1"/>
  <c r="D1347" i="1"/>
  <c r="C1347" i="1"/>
  <c r="D1346" i="1"/>
  <c r="C1346" i="1"/>
  <c r="D1345" i="1"/>
  <c r="C1345" i="1"/>
  <c r="D1343" i="1"/>
  <c r="C1343" i="1"/>
  <c r="D1342" i="1"/>
  <c r="C1342" i="1"/>
  <c r="D1341" i="1"/>
  <c r="C1341" i="1"/>
  <c r="D1340" i="1"/>
  <c r="H1340" i="1" s="1"/>
  <c r="C1340" i="1"/>
  <c r="D1339" i="1"/>
  <c r="C1339" i="1"/>
  <c r="D1338" i="1"/>
  <c r="C1338" i="1"/>
  <c r="D1336" i="1"/>
  <c r="C1336" i="1"/>
  <c r="D1335" i="1"/>
  <c r="C1335" i="1"/>
  <c r="D1334" i="1"/>
  <c r="C1334" i="1"/>
  <c r="C1333" i="1"/>
  <c r="D1332" i="1"/>
  <c r="C1332" i="1"/>
  <c r="D1331" i="1"/>
  <c r="C1331" i="1"/>
  <c r="C1330" i="1"/>
  <c r="D1328" i="1"/>
  <c r="H1328" i="1" s="1"/>
  <c r="C1328" i="1"/>
  <c r="D1327" i="1"/>
  <c r="C1327" i="1"/>
  <c r="D1326" i="1"/>
  <c r="H1326" i="1" s="1"/>
  <c r="C1326" i="1"/>
  <c r="D1325" i="1"/>
  <c r="C1325" i="1"/>
  <c r="D1324" i="1"/>
  <c r="H1324" i="1" s="1"/>
  <c r="C1324" i="1"/>
  <c r="D1323" i="1"/>
  <c r="C1323" i="1"/>
  <c r="D1322" i="1"/>
  <c r="D1321" i="1"/>
  <c r="C1321" i="1"/>
  <c r="D1320" i="1"/>
  <c r="C1320" i="1"/>
  <c r="D1319" i="1"/>
  <c r="C1319" i="1"/>
  <c r="G1319" i="1" s="1"/>
  <c r="D1318" i="1"/>
  <c r="C1318" i="1"/>
  <c r="D1317" i="1"/>
  <c r="C1317" i="1"/>
  <c r="D1316" i="1"/>
  <c r="D1315" i="1"/>
  <c r="C1315" i="1"/>
  <c r="D1314" i="1"/>
  <c r="C1314" i="1"/>
  <c r="D1313" i="1"/>
  <c r="H1313" i="1" s="1"/>
  <c r="C1313" i="1"/>
  <c r="D1312" i="1"/>
  <c r="C1312" i="1"/>
  <c r="G1312" i="1" s="1"/>
  <c r="D1311" i="1"/>
  <c r="C1311" i="1"/>
  <c r="D1310" i="1"/>
  <c r="C1310" i="1"/>
  <c r="H1310" i="1" s="1"/>
  <c r="D1309" i="1"/>
  <c r="C1309" i="1"/>
  <c r="D1308" i="1"/>
  <c r="C1308" i="1"/>
  <c r="G1308" i="1" s="1"/>
  <c r="C1307" i="1"/>
  <c r="D1306" i="1"/>
  <c r="C1306" i="1"/>
  <c r="D1305" i="1"/>
  <c r="C1305" i="1"/>
  <c r="D1303" i="1"/>
  <c r="C1303" i="1"/>
  <c r="G1303" i="1" s="1"/>
  <c r="D1302" i="1"/>
  <c r="C1302" i="1"/>
  <c r="D1301" i="1"/>
  <c r="C1301" i="1"/>
  <c r="D1300" i="1"/>
  <c r="D1298" i="1"/>
  <c r="C1298" i="1"/>
  <c r="D1297" i="1"/>
  <c r="C1297" i="1"/>
  <c r="D1296" i="1"/>
  <c r="C1296" i="1"/>
  <c r="D1295" i="1"/>
  <c r="C1295" i="1"/>
  <c r="D1294" i="1"/>
  <c r="C1294" i="1"/>
  <c r="D1293" i="1"/>
  <c r="C1293" i="1"/>
  <c r="D1292" i="1"/>
  <c r="C1292" i="1"/>
  <c r="H1292" i="1" s="1"/>
  <c r="D1291" i="1"/>
  <c r="C1291" i="1"/>
  <c r="D1290" i="1"/>
  <c r="C1290" i="1"/>
  <c r="D1289" i="1"/>
  <c r="C1289" i="1"/>
  <c r="D1288" i="1"/>
  <c r="C1288" i="1"/>
  <c r="D1287" i="1"/>
  <c r="C1287" i="1"/>
  <c r="D1286" i="1"/>
  <c r="C1286" i="1"/>
  <c r="G1286" i="1" s="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G1272" i="1" s="1"/>
  <c r="D1271" i="1"/>
  <c r="C1271" i="1"/>
  <c r="D1270" i="1"/>
  <c r="C1270" i="1"/>
  <c r="G1270" i="1" s="1"/>
  <c r="D1269" i="1"/>
  <c r="C1269" i="1"/>
  <c r="D1268" i="1"/>
  <c r="C1268" i="1"/>
  <c r="G1268" i="1" s="1"/>
  <c r="D1267" i="1"/>
  <c r="C1267" i="1"/>
  <c r="D1266" i="1"/>
  <c r="C1266" i="1"/>
  <c r="G1266" i="1" s="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G1248" i="1" s="1"/>
  <c r="D1247" i="1"/>
  <c r="C1247" i="1"/>
  <c r="D1246" i="1"/>
  <c r="C1246" i="1"/>
  <c r="G1246" i="1" s="1"/>
  <c r="D1245" i="1"/>
  <c r="C1245" i="1"/>
  <c r="D1244" i="1"/>
  <c r="C1244" i="1"/>
  <c r="G1244" i="1" s="1"/>
  <c r="D1243" i="1"/>
  <c r="C1243" i="1"/>
  <c r="D1242" i="1"/>
  <c r="C1242" i="1"/>
  <c r="G1242" i="1" s="1"/>
  <c r="D1241" i="1"/>
  <c r="C1241" i="1"/>
  <c r="D1240" i="1"/>
  <c r="C1240" i="1"/>
  <c r="G1240" i="1" s="1"/>
  <c r="D1239" i="1"/>
  <c r="C1239" i="1"/>
  <c r="D1238" i="1"/>
  <c r="C1238" i="1"/>
  <c r="H1238" i="1" s="1"/>
  <c r="D1237" i="1"/>
  <c r="C1237" i="1"/>
  <c r="C1236" i="1"/>
  <c r="C1235" i="1"/>
  <c r="D1234" i="1"/>
  <c r="C1234" i="1"/>
  <c r="D1233" i="1"/>
  <c r="C1233" i="1"/>
  <c r="D1232" i="1"/>
  <c r="C1232" i="1"/>
  <c r="D1231" i="1"/>
  <c r="C1231" i="1"/>
  <c r="D1230" i="1"/>
  <c r="C1230" i="1"/>
  <c r="D1229" i="1"/>
  <c r="C1229" i="1"/>
  <c r="D1228" i="1"/>
  <c r="C1228" i="1"/>
  <c r="C1227" i="1"/>
  <c r="D1226" i="1"/>
  <c r="C1226" i="1"/>
  <c r="D1225" i="1"/>
  <c r="C1225" i="1"/>
  <c r="D1224" i="1"/>
  <c r="C1224" i="1"/>
  <c r="D1223" i="1"/>
  <c r="D1221" i="1"/>
  <c r="C1221" i="1"/>
  <c r="D1220" i="1"/>
  <c r="C1220" i="1"/>
  <c r="D1219" i="1"/>
  <c r="C1219" i="1"/>
  <c r="D1218" i="1"/>
  <c r="C1218" i="1"/>
  <c r="D1217" i="1"/>
  <c r="C1217"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D1147" i="1"/>
  <c r="C1147" i="1"/>
  <c r="H1147" i="1" s="1"/>
  <c r="D1146" i="1"/>
  <c r="C1146" i="1"/>
  <c r="G1146" i="1" s="1"/>
  <c r="D1145" i="1"/>
  <c r="C1145" i="1"/>
  <c r="G1145" i="1" s="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G1123" i="1" s="1"/>
  <c r="D1122" i="1"/>
  <c r="C1122" i="1"/>
  <c r="D1121" i="1"/>
  <c r="C1121" i="1"/>
  <c r="G1121" i="1" s="1"/>
  <c r="C1120" i="1"/>
  <c r="D1119" i="1"/>
  <c r="C1119" i="1"/>
  <c r="D1118" i="1"/>
  <c r="C1118" i="1"/>
  <c r="G1118" i="1" s="1"/>
  <c r="D1117" i="1"/>
  <c r="C1117" i="1"/>
  <c r="D1116" i="1"/>
  <c r="C1116" i="1"/>
  <c r="H1116" i="1" s="1"/>
  <c r="D1115" i="1"/>
  <c r="C1115" i="1"/>
  <c r="D1114" i="1"/>
  <c r="C1114" i="1"/>
  <c r="H1114" i="1" s="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D1095" i="1"/>
  <c r="C1095" i="1"/>
  <c r="D1094" i="1"/>
  <c r="C1094" i="1"/>
  <c r="D1093" i="1"/>
  <c r="H1093" i="1" s="1"/>
  <c r="C1093" i="1"/>
  <c r="D1092" i="1"/>
  <c r="C1092" i="1"/>
  <c r="D1091" i="1"/>
  <c r="C1091" i="1"/>
  <c r="D1090" i="1"/>
  <c r="C1090" i="1"/>
  <c r="D1089" i="1"/>
  <c r="C1089" i="1"/>
  <c r="D1088" i="1"/>
  <c r="C1088" i="1"/>
  <c r="D1087" i="1"/>
  <c r="C1087" i="1"/>
  <c r="D1086" i="1"/>
  <c r="C1086" i="1"/>
  <c r="H1086" i="1" s="1"/>
  <c r="D1085" i="1"/>
  <c r="C1085" i="1"/>
  <c r="D1083" i="1"/>
  <c r="C1083" i="1"/>
  <c r="D1082" i="1"/>
  <c r="H1082" i="1" s="1"/>
  <c r="C1082" i="1"/>
  <c r="D1081" i="1"/>
  <c r="C1081" i="1"/>
  <c r="D1080" i="1"/>
  <c r="H1080" i="1" s="1"/>
  <c r="C1080" i="1"/>
  <c r="D1079" i="1"/>
  <c r="C1079" i="1"/>
  <c r="D1078" i="1"/>
  <c r="C1078" i="1"/>
  <c r="D1077" i="1"/>
  <c r="C1077" i="1"/>
  <c r="G1077" i="1" s="1"/>
  <c r="D1076" i="1"/>
  <c r="C1076" i="1"/>
  <c r="D1075" i="1"/>
  <c r="C1075" i="1"/>
  <c r="D1074" i="1"/>
  <c r="C1074" i="1"/>
  <c r="D1073" i="1"/>
  <c r="C1073" i="1"/>
  <c r="G1073" i="1" s="1"/>
  <c r="D1072" i="1"/>
  <c r="C1072" i="1"/>
  <c r="D1071" i="1"/>
  <c r="C1071" i="1"/>
  <c r="H1071" i="1" s="1"/>
  <c r="D1070" i="1"/>
  <c r="C1070" i="1"/>
  <c r="D1069" i="1"/>
  <c r="C1069" i="1"/>
  <c r="D1068" i="1"/>
  <c r="C1068" i="1"/>
  <c r="D1067" i="1"/>
  <c r="C1067" i="1"/>
  <c r="C1066" i="1"/>
  <c r="D1064" i="1"/>
  <c r="C1064" i="1"/>
  <c r="D1063" i="1"/>
  <c r="C1063" i="1"/>
  <c r="D1062" i="1"/>
  <c r="C1062" i="1"/>
  <c r="D1061" i="1"/>
  <c r="C1061" i="1"/>
  <c r="D1060" i="1"/>
  <c r="C1060" i="1"/>
  <c r="H1060" i="1" s="1"/>
  <c r="D1059" i="1"/>
  <c r="C1059" i="1"/>
  <c r="D1058" i="1"/>
  <c r="C1058" i="1"/>
  <c r="D1057" i="1"/>
  <c r="C1057" i="1"/>
  <c r="D1055" i="1"/>
  <c r="C1055" i="1"/>
  <c r="D1054" i="1"/>
  <c r="G1054" i="1" s="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H1040" i="1" s="1"/>
  <c r="D1039" i="1"/>
  <c r="C1039" i="1"/>
  <c r="D1038" i="1"/>
  <c r="C1038" i="1"/>
  <c r="D1037" i="1"/>
  <c r="C1037" i="1"/>
  <c r="D1036" i="1"/>
  <c r="C1036" i="1"/>
  <c r="D1035" i="1"/>
  <c r="C1035" i="1"/>
  <c r="D1033" i="1"/>
  <c r="C1033" i="1"/>
  <c r="D1032" i="1"/>
  <c r="C1032" i="1"/>
  <c r="D1031" i="1"/>
  <c r="C1031" i="1"/>
  <c r="C1030" i="1"/>
  <c r="D1029" i="1"/>
  <c r="C1029" i="1"/>
  <c r="D1028" i="1"/>
  <c r="C1028" i="1"/>
  <c r="D1027" i="1"/>
  <c r="C1027" i="1"/>
  <c r="D1026" i="1"/>
  <c r="C1026" i="1"/>
  <c r="D1025" i="1"/>
  <c r="C1025" i="1"/>
  <c r="D1024" i="1"/>
  <c r="C1024" i="1"/>
  <c r="D1022" i="1"/>
  <c r="C1022" i="1"/>
  <c r="D1021" i="1"/>
  <c r="C1021" i="1"/>
  <c r="D1020" i="1"/>
  <c r="C1020" i="1"/>
  <c r="D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H1003" i="1" s="1"/>
  <c r="C1003" i="1"/>
  <c r="D1002" i="1"/>
  <c r="C1002" i="1"/>
  <c r="D1001" i="1"/>
  <c r="C1001" i="1"/>
  <c r="D1000" i="1"/>
  <c r="C1000" i="1"/>
  <c r="D999" i="1"/>
  <c r="C999" i="1"/>
  <c r="D998" i="1"/>
  <c r="C998" i="1"/>
  <c r="C997" i="1"/>
  <c r="D996" i="1"/>
  <c r="C996" i="1"/>
  <c r="D995" i="1"/>
  <c r="C995" i="1"/>
  <c r="H995" i="1" s="1"/>
  <c r="D994" i="1"/>
  <c r="C994" i="1"/>
  <c r="D993" i="1"/>
  <c r="C993" i="1"/>
  <c r="D992" i="1"/>
  <c r="C992" i="1"/>
  <c r="D991" i="1"/>
  <c r="C991" i="1"/>
  <c r="D989" i="1"/>
  <c r="C989" i="1"/>
  <c r="G989" i="1" s="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H949" i="1" s="1"/>
  <c r="C949" i="1"/>
  <c r="D948" i="1"/>
  <c r="C948" i="1"/>
  <c r="D947" i="1"/>
  <c r="C947" i="1"/>
  <c r="D946" i="1"/>
  <c r="C946" i="1"/>
  <c r="D945" i="1"/>
  <c r="H945" i="1" s="1"/>
  <c r="C945" i="1"/>
  <c r="D944" i="1"/>
  <c r="C944" i="1"/>
  <c r="D943" i="1"/>
  <c r="C943" i="1"/>
  <c r="D942" i="1"/>
  <c r="C942" i="1"/>
  <c r="G942" i="1" s="1"/>
  <c r="D941" i="1"/>
  <c r="C941" i="1"/>
  <c r="D940" i="1"/>
  <c r="C940" i="1"/>
  <c r="D939" i="1"/>
  <c r="C939" i="1"/>
  <c r="D938" i="1"/>
  <c r="C938" i="1"/>
  <c r="H938" i="1" s="1"/>
  <c r="D937" i="1"/>
  <c r="C937" i="1"/>
  <c r="D936" i="1"/>
  <c r="C936" i="1"/>
  <c r="D935" i="1"/>
  <c r="C935" i="1"/>
  <c r="D934" i="1"/>
  <c r="C934" i="1"/>
  <c r="D933" i="1"/>
  <c r="C933" i="1"/>
  <c r="D932" i="1"/>
  <c r="C932" i="1"/>
  <c r="D931" i="1"/>
  <c r="C931" i="1"/>
  <c r="D930" i="1"/>
  <c r="C930" i="1"/>
  <c r="D929" i="1"/>
  <c r="C929" i="1"/>
  <c r="D928" i="1"/>
  <c r="C928" i="1"/>
  <c r="H928" i="1" s="1"/>
  <c r="D927" i="1"/>
  <c r="C927" i="1"/>
  <c r="D926" i="1"/>
  <c r="C926" i="1"/>
  <c r="D925" i="1"/>
  <c r="C925" i="1"/>
  <c r="D924" i="1"/>
  <c r="C924" i="1"/>
  <c r="D923" i="1"/>
  <c r="H923" i="1" s="1"/>
  <c r="C923" i="1"/>
  <c r="D922" i="1"/>
  <c r="C922" i="1"/>
  <c r="D921" i="1"/>
  <c r="C921" i="1"/>
  <c r="D920" i="1"/>
  <c r="C920" i="1"/>
  <c r="H920" i="1" s="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H900" i="1" s="1"/>
  <c r="D899" i="1"/>
  <c r="C899" i="1"/>
  <c r="D898" i="1"/>
  <c r="C898" i="1"/>
  <c r="D897" i="1"/>
  <c r="C897" i="1"/>
  <c r="D896" i="1"/>
  <c r="C896" i="1"/>
  <c r="H896" i="1" s="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G874" i="1" s="1"/>
  <c r="D873" i="1"/>
  <c r="C873" i="1"/>
  <c r="D872" i="1"/>
  <c r="C872" i="1"/>
  <c r="H872" i="1" s="1"/>
  <c r="D871" i="1"/>
  <c r="C871" i="1"/>
  <c r="D870" i="1"/>
  <c r="C870" i="1"/>
  <c r="D869" i="1"/>
  <c r="C869" i="1"/>
  <c r="D868" i="1"/>
  <c r="C868" i="1"/>
  <c r="D867" i="1"/>
  <c r="C867" i="1"/>
  <c r="D866" i="1"/>
  <c r="C866" i="1"/>
  <c r="D865" i="1"/>
  <c r="G865" i="1" s="1"/>
  <c r="C865" i="1"/>
  <c r="D864" i="1"/>
  <c r="C864" i="1"/>
  <c r="D863" i="1"/>
  <c r="C863" i="1"/>
  <c r="D862" i="1"/>
  <c r="C862" i="1"/>
  <c r="D861" i="1"/>
  <c r="C861" i="1"/>
  <c r="D860" i="1"/>
  <c r="C860" i="1"/>
  <c r="D859" i="1"/>
  <c r="C859" i="1"/>
  <c r="D858" i="1"/>
  <c r="C858" i="1"/>
  <c r="D857" i="1"/>
  <c r="C857" i="1"/>
  <c r="D856" i="1"/>
  <c r="C856" i="1"/>
  <c r="D855" i="1"/>
  <c r="C855" i="1"/>
  <c r="D854" i="1"/>
  <c r="C854" i="1"/>
  <c r="D853" i="1"/>
  <c r="H853" i="1" s="1"/>
  <c r="C853" i="1"/>
  <c r="D852" i="1"/>
  <c r="C852" i="1"/>
  <c r="D851" i="1"/>
  <c r="C851" i="1"/>
  <c r="D850" i="1"/>
  <c r="C850" i="1"/>
  <c r="D849" i="1"/>
  <c r="C849" i="1"/>
  <c r="D848" i="1"/>
  <c r="C848" i="1"/>
  <c r="D847" i="1"/>
  <c r="C847" i="1"/>
  <c r="D846" i="1"/>
  <c r="C846" i="1"/>
  <c r="D845" i="1"/>
  <c r="G845" i="1" s="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H827" i="1" s="1"/>
  <c r="C827" i="1"/>
  <c r="D826" i="1"/>
  <c r="C826" i="1"/>
  <c r="D825" i="1"/>
  <c r="H825" i="1" s="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H803" i="1" s="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H628" i="1" s="1"/>
  <c r="C628" i="1"/>
  <c r="D627" i="1"/>
  <c r="C627" i="1"/>
  <c r="D626" i="1"/>
  <c r="H626" i="1" s="1"/>
  <c r="C626" i="1"/>
  <c r="D625" i="1"/>
  <c r="C625" i="1"/>
  <c r="D624" i="1"/>
  <c r="H624" i="1" s="1"/>
  <c r="C624" i="1"/>
  <c r="D623" i="1"/>
  <c r="D622" i="1"/>
  <c r="C622" i="1"/>
  <c r="D621" i="1"/>
  <c r="C621" i="1"/>
  <c r="D620" i="1"/>
  <c r="C620" i="1"/>
  <c r="D618" i="1"/>
  <c r="C618" i="1"/>
  <c r="D617" i="1"/>
  <c r="C617" i="1"/>
  <c r="D616" i="1"/>
  <c r="C616" i="1"/>
  <c r="D615" i="1"/>
  <c r="C615" i="1"/>
  <c r="D614" i="1"/>
  <c r="C614" i="1"/>
  <c r="D613" i="1"/>
  <c r="C613" i="1"/>
  <c r="D612" i="1"/>
  <c r="C612" i="1"/>
  <c r="C611" i="1"/>
  <c r="D610" i="1"/>
  <c r="C610" i="1"/>
  <c r="D609" i="1"/>
  <c r="C609" i="1"/>
  <c r="D608" i="1"/>
  <c r="C608" i="1"/>
  <c r="D607" i="1"/>
  <c r="C607"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D586" i="1"/>
  <c r="C586" i="1"/>
  <c r="D585" i="1"/>
  <c r="C585" i="1"/>
  <c r="C584" i="1"/>
  <c r="D583" i="1"/>
  <c r="C583" i="1"/>
  <c r="D582" i="1"/>
  <c r="C582" i="1"/>
  <c r="C581" i="1"/>
  <c r="D580" i="1"/>
  <c r="C580" i="1"/>
  <c r="D579" i="1"/>
  <c r="C579" i="1"/>
  <c r="D578" i="1"/>
  <c r="C578" i="1"/>
  <c r="D577" i="1"/>
  <c r="C577" i="1"/>
  <c r="D576" i="1"/>
  <c r="C576" i="1"/>
  <c r="D575" i="1"/>
  <c r="H575" i="1" s="1"/>
  <c r="C575" i="1"/>
  <c r="D573" i="1"/>
  <c r="C573" i="1"/>
  <c r="D572" i="1"/>
  <c r="C572" i="1"/>
  <c r="D571" i="1"/>
  <c r="C571" i="1"/>
  <c r="D570" i="1"/>
  <c r="C570" i="1"/>
  <c r="D569" i="1"/>
  <c r="C569" i="1"/>
  <c r="D568" i="1"/>
  <c r="C568" i="1"/>
  <c r="D567" i="1"/>
  <c r="C567" i="1"/>
  <c r="D566" i="1"/>
  <c r="C566" i="1"/>
  <c r="D565" i="1"/>
  <c r="C565" i="1"/>
  <c r="D564" i="1"/>
  <c r="H564" i="1" s="1"/>
  <c r="C564" i="1"/>
  <c r="D563" i="1"/>
  <c r="C563" i="1"/>
  <c r="D562" i="1"/>
  <c r="C562" i="1"/>
  <c r="D560" i="1"/>
  <c r="C560" i="1"/>
  <c r="D559" i="1"/>
  <c r="H559" i="1" s="1"/>
  <c r="C559" i="1"/>
  <c r="D558" i="1"/>
  <c r="C558" i="1"/>
  <c r="D557" i="1"/>
  <c r="C557" i="1"/>
  <c r="D556" i="1"/>
  <c r="C556" i="1"/>
  <c r="D555" i="1"/>
  <c r="C555" i="1"/>
  <c r="D554" i="1"/>
  <c r="C554" i="1"/>
  <c r="D553" i="1"/>
  <c r="C553" i="1"/>
  <c r="D552" i="1"/>
  <c r="C552" i="1"/>
  <c r="D551" i="1"/>
  <c r="H551" i="1" s="1"/>
  <c r="C551" i="1"/>
  <c r="D550" i="1"/>
  <c r="C550" i="1"/>
  <c r="C549" i="1"/>
  <c r="D548" i="1"/>
  <c r="C548" i="1"/>
  <c r="D547" i="1"/>
  <c r="C547" i="1"/>
  <c r="D546" i="1"/>
  <c r="C546" i="1"/>
  <c r="D545" i="1"/>
  <c r="C545" i="1"/>
  <c r="C544" i="1"/>
  <c r="D543" i="1"/>
  <c r="C543" i="1"/>
  <c r="D542" i="1"/>
  <c r="C542" i="1"/>
  <c r="D541" i="1"/>
  <c r="C541" i="1"/>
  <c r="D540" i="1"/>
  <c r="C540" i="1"/>
  <c r="D539" i="1"/>
  <c r="C539" i="1"/>
  <c r="D538" i="1"/>
  <c r="C538"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C472" i="1"/>
  <c r="D471" i="1"/>
  <c r="C471" i="1"/>
  <c r="D470" i="1"/>
  <c r="H470" i="1" s="1"/>
  <c r="C470" i="1"/>
  <c r="D469" i="1"/>
  <c r="C469" i="1"/>
  <c r="D468" i="1"/>
  <c r="C468" i="1"/>
  <c r="D467" i="1"/>
  <c r="C467" i="1"/>
  <c r="D465" i="1"/>
  <c r="C465" i="1"/>
  <c r="D464" i="1"/>
  <c r="C464" i="1"/>
  <c r="D463" i="1"/>
  <c r="C463" i="1"/>
  <c r="D462" i="1"/>
  <c r="C462" i="1"/>
  <c r="D461" i="1"/>
  <c r="C461" i="1"/>
  <c r="D460" i="1"/>
  <c r="C460" i="1"/>
  <c r="D459" i="1"/>
  <c r="C459" i="1"/>
  <c r="D458" i="1"/>
  <c r="C458" i="1"/>
  <c r="C457" i="1"/>
  <c r="D456" i="1"/>
  <c r="C456" i="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D437" i="1"/>
  <c r="C437" i="1"/>
  <c r="C436" i="1"/>
  <c r="D435" i="1"/>
  <c r="C435" i="1"/>
  <c r="D434" i="1"/>
  <c r="C434" i="1"/>
  <c r="D433" i="1"/>
  <c r="C433" i="1"/>
  <c r="D432" i="1"/>
  <c r="C432" i="1"/>
  <c r="D431" i="1"/>
  <c r="C431" i="1"/>
  <c r="D430" i="1"/>
  <c r="C430" i="1"/>
  <c r="C429" i="1"/>
  <c r="D428" i="1"/>
  <c r="C428" i="1"/>
  <c r="D427" i="1"/>
  <c r="C427" i="1"/>
  <c r="D426" i="1"/>
  <c r="C426" i="1"/>
  <c r="D425" i="1"/>
  <c r="C425" i="1"/>
  <c r="C424" i="1"/>
  <c r="D423" i="1"/>
  <c r="C423" i="1"/>
  <c r="D422" i="1"/>
  <c r="C422" i="1"/>
  <c r="D421" i="1"/>
  <c r="C421" i="1"/>
  <c r="D420" i="1"/>
  <c r="C420" i="1"/>
  <c r="D419" i="1"/>
  <c r="H419" i="1" s="1"/>
  <c r="C419" i="1"/>
  <c r="D418" i="1"/>
  <c r="C418" i="1"/>
  <c r="D417" i="1"/>
  <c r="C417" i="1"/>
  <c r="D416" i="1"/>
  <c r="C416" i="1"/>
  <c r="C413" i="1"/>
  <c r="D412" i="1"/>
  <c r="C412" i="1"/>
  <c r="D411" i="1"/>
  <c r="C411" i="1"/>
  <c r="D406" i="1"/>
  <c r="C406" i="1"/>
  <c r="D405" i="1"/>
  <c r="C405" i="1"/>
  <c r="D404" i="1"/>
  <c r="C404" i="1"/>
  <c r="G404" i="1" s="1"/>
  <c r="D401" i="1"/>
  <c r="C401" i="1"/>
  <c r="D400" i="1"/>
  <c r="C400" i="1"/>
  <c r="G400" i="1" s="1"/>
  <c r="D399" i="1"/>
  <c r="C399" i="1"/>
  <c r="D398" i="1"/>
  <c r="C398" i="1"/>
  <c r="D397" i="1"/>
  <c r="C397" i="1"/>
  <c r="D396" i="1"/>
  <c r="C396" i="1"/>
  <c r="D395" i="1"/>
  <c r="C395" i="1"/>
  <c r="D394" i="1"/>
  <c r="C394" i="1"/>
  <c r="D393" i="1"/>
  <c r="C393" i="1"/>
  <c r="C392" i="1"/>
  <c r="D390" i="1"/>
  <c r="C390" i="1"/>
  <c r="D389" i="1"/>
  <c r="C389" i="1"/>
  <c r="D388" i="1"/>
  <c r="C388" i="1"/>
  <c r="D387" i="1"/>
  <c r="C387" i="1"/>
  <c r="D386" i="1"/>
  <c r="C386" i="1"/>
  <c r="D385" i="1"/>
  <c r="C385" i="1"/>
  <c r="D384" i="1"/>
  <c r="C384" i="1"/>
  <c r="C383" i="1"/>
  <c r="D382" i="1"/>
  <c r="C382" i="1"/>
  <c r="D381" i="1"/>
  <c r="C381" i="1"/>
  <c r="D380" i="1"/>
  <c r="C380" i="1"/>
  <c r="D379" i="1"/>
  <c r="C379" i="1"/>
  <c r="D378" i="1"/>
  <c r="C378" i="1"/>
  <c r="D377" i="1"/>
  <c r="C377" i="1"/>
  <c r="D376" i="1"/>
  <c r="C376" i="1"/>
  <c r="G376" i="1" s="1"/>
  <c r="D375" i="1"/>
  <c r="C375" i="1"/>
  <c r="D374" i="1"/>
  <c r="C374"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C343" i="1"/>
  <c r="D342" i="1"/>
  <c r="C342" i="1"/>
  <c r="D341" i="1"/>
  <c r="C341" i="1"/>
  <c r="D340" i="1"/>
  <c r="C340" i="1"/>
  <c r="D339" i="1"/>
  <c r="D338" i="1"/>
  <c r="C338" i="1"/>
  <c r="D337" i="1"/>
  <c r="C337" i="1"/>
  <c r="D336" i="1"/>
  <c r="C336" i="1"/>
  <c r="D335" i="1"/>
  <c r="C335" i="1"/>
  <c r="C334" i="1"/>
  <c r="D333" i="1"/>
  <c r="C333" i="1"/>
  <c r="D332" i="1"/>
  <c r="C332" i="1"/>
  <c r="C331" i="1"/>
  <c r="D330" i="1"/>
  <c r="C330" i="1"/>
  <c r="D329" i="1"/>
  <c r="C329" i="1"/>
  <c r="D328" i="1"/>
  <c r="C328" i="1"/>
  <c r="D327" i="1"/>
  <c r="C327" i="1"/>
  <c r="D326" i="1"/>
  <c r="C326" i="1"/>
  <c r="D325" i="1"/>
  <c r="C325" i="1"/>
  <c r="D324" i="1"/>
  <c r="C324" i="1"/>
  <c r="G324" i="1" s="1"/>
  <c r="D323" i="1"/>
  <c r="C323" i="1"/>
  <c r="D322" i="1"/>
  <c r="C322" i="1"/>
  <c r="D321" i="1"/>
  <c r="C321" i="1"/>
  <c r="D320" i="1"/>
  <c r="C320" i="1"/>
  <c r="D319" i="1"/>
  <c r="C319" i="1"/>
  <c r="D318" i="1"/>
  <c r="C318" i="1"/>
  <c r="G318" i="1" s="1"/>
  <c r="D317" i="1"/>
  <c r="C317" i="1"/>
  <c r="D316" i="1"/>
  <c r="C316" i="1"/>
  <c r="D315" i="1"/>
  <c r="C315" i="1"/>
  <c r="D314" i="1"/>
  <c r="C314" i="1"/>
  <c r="D313" i="1"/>
  <c r="C313"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C295" i="1"/>
  <c r="D292" i="1"/>
  <c r="C292" i="1"/>
  <c r="H292" i="1" s="1"/>
  <c r="D291" i="1"/>
  <c r="C291" i="1"/>
  <c r="D290" i="1"/>
  <c r="C290" i="1"/>
  <c r="G290" i="1" s="1"/>
  <c r="D289" i="1"/>
  <c r="C289" i="1"/>
  <c r="D288" i="1"/>
  <c r="C288" i="1"/>
  <c r="D284" i="1"/>
  <c r="C284" i="1"/>
  <c r="D283" i="1"/>
  <c r="C283" i="1"/>
  <c r="D282" i="1"/>
  <c r="C282" i="1"/>
  <c r="D281" i="1"/>
  <c r="C281" i="1"/>
  <c r="D280" i="1"/>
  <c r="C280" i="1"/>
  <c r="D279" i="1"/>
  <c r="C279" i="1"/>
  <c r="D278" i="1"/>
  <c r="C278" i="1"/>
  <c r="D277" i="1"/>
  <c r="C277" i="1"/>
  <c r="H277" i="1" s="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C249" i="1"/>
  <c r="D247" i="1"/>
  <c r="C247" i="1"/>
  <c r="D246" i="1"/>
  <c r="C246" i="1"/>
  <c r="H246" i="1" s="1"/>
  <c r="D245" i="1"/>
  <c r="C245" i="1"/>
  <c r="D244" i="1"/>
  <c r="C244" i="1"/>
  <c r="D243" i="1"/>
  <c r="C243" i="1"/>
  <c r="D242" i="1"/>
  <c r="C242" i="1"/>
  <c r="G242" i="1" s="1"/>
  <c r="D241" i="1"/>
  <c r="C241" i="1"/>
  <c r="D240" i="1"/>
  <c r="C240" i="1"/>
  <c r="H240" i="1" s="1"/>
  <c r="D239" i="1"/>
  <c r="C239" i="1"/>
  <c r="D238" i="1"/>
  <c r="C238" i="1"/>
  <c r="H238" i="1" s="1"/>
  <c r="D237" i="1"/>
  <c r="C237" i="1"/>
  <c r="D236" i="1"/>
  <c r="C236" i="1"/>
  <c r="D235" i="1"/>
  <c r="C235" i="1"/>
  <c r="D234" i="1"/>
  <c r="C234" i="1"/>
  <c r="D233" i="1"/>
  <c r="C233" i="1"/>
  <c r="D232" i="1"/>
  <c r="C232" i="1"/>
  <c r="D231" i="1"/>
  <c r="C231" i="1"/>
  <c r="D230" i="1"/>
  <c r="C230" i="1"/>
  <c r="D229" i="1"/>
  <c r="C229" i="1"/>
  <c r="D228" i="1"/>
  <c r="C228" i="1"/>
  <c r="G228" i="1" s="1"/>
  <c r="D227" i="1"/>
  <c r="C227" i="1"/>
  <c r="D226" i="1"/>
  <c r="C226" i="1"/>
  <c r="G226" i="1" s="1"/>
  <c r="D225" i="1"/>
  <c r="C225" i="1"/>
  <c r="C224" i="1"/>
  <c r="D223" i="1"/>
  <c r="C223" i="1"/>
  <c r="D222" i="1"/>
  <c r="C222" i="1"/>
  <c r="D221" i="1"/>
  <c r="C221" i="1"/>
  <c r="D219" i="1"/>
  <c r="C219" i="1"/>
  <c r="D218" i="1"/>
  <c r="C218" i="1"/>
  <c r="D217" i="1"/>
  <c r="C217" i="1"/>
  <c r="D216" i="1"/>
  <c r="C216" i="1"/>
  <c r="D215" i="1"/>
  <c r="C215" i="1"/>
  <c r="D214" i="1"/>
  <c r="C214" i="1"/>
  <c r="D213" i="1"/>
  <c r="C213" i="1"/>
  <c r="C212" i="1"/>
  <c r="D210" i="1"/>
  <c r="C210" i="1"/>
  <c r="D209" i="1"/>
  <c r="C209" i="1"/>
  <c r="G209" i="1" s="1"/>
  <c r="D208" i="1"/>
  <c r="C208" i="1"/>
  <c r="D207" i="1"/>
  <c r="C207" i="1"/>
  <c r="H207" i="1" s="1"/>
  <c r="C206" i="1"/>
  <c r="D205" i="1"/>
  <c r="C205" i="1"/>
  <c r="D204" i="1"/>
  <c r="C204" i="1"/>
  <c r="D203" i="1"/>
  <c r="C203" i="1"/>
  <c r="D202" i="1"/>
  <c r="C202" i="1"/>
  <c r="D201" i="1"/>
  <c r="C201" i="1"/>
  <c r="D200" i="1"/>
  <c r="C200" i="1"/>
  <c r="D199" i="1"/>
  <c r="C199" i="1"/>
  <c r="C198" i="1"/>
  <c r="D197" i="1"/>
  <c r="C197" i="1"/>
  <c r="D196" i="1"/>
  <c r="C196" i="1"/>
  <c r="G196" i="1" s="1"/>
  <c r="D195" i="1"/>
  <c r="C195" i="1"/>
  <c r="D194" i="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C155" i="1"/>
  <c r="D154" i="1"/>
  <c r="C154" i="1"/>
  <c r="D153" i="1"/>
  <c r="C153" i="1"/>
  <c r="H153" i="1" s="1"/>
  <c r="D152" i="1"/>
  <c r="C152" i="1"/>
  <c r="D151" i="1"/>
  <c r="C151" i="1"/>
  <c r="H151" i="1" s="1"/>
  <c r="D150" i="1"/>
  <c r="C150" i="1"/>
  <c r="D149" i="1"/>
  <c r="C149" i="1"/>
  <c r="D146" i="1"/>
  <c r="C146" i="1"/>
  <c r="D145" i="1"/>
  <c r="C145" i="1"/>
  <c r="D144" i="1"/>
  <c r="C144" i="1"/>
  <c r="D143" i="1"/>
  <c r="C143" i="1"/>
  <c r="D142" i="1"/>
  <c r="C142" i="1"/>
  <c r="D141" i="1"/>
  <c r="C141" i="1"/>
  <c r="D140" i="1"/>
  <c r="C140" i="1"/>
  <c r="D139" i="1"/>
  <c r="C139" i="1"/>
  <c r="H139" i="1" s="1"/>
  <c r="D138" i="1"/>
  <c r="C138" i="1"/>
  <c r="D137" i="1"/>
  <c r="C137" i="1"/>
  <c r="H137" i="1" s="1"/>
  <c r="C136" i="1"/>
  <c r="D134" i="1"/>
  <c r="C134" i="1"/>
  <c r="D133" i="1"/>
  <c r="C133" i="1"/>
  <c r="D132" i="1"/>
  <c r="C132" i="1"/>
  <c r="D131" i="1"/>
  <c r="C131" i="1"/>
  <c r="D130" i="1"/>
  <c r="C130" i="1"/>
  <c r="D128" i="1"/>
  <c r="C128" i="1"/>
  <c r="D127" i="1"/>
  <c r="C127" i="1"/>
  <c r="D126" i="1"/>
  <c r="C126" i="1"/>
  <c r="D125" i="1"/>
  <c r="C125" i="1"/>
  <c r="C124" i="1"/>
  <c r="D123" i="1"/>
  <c r="C123" i="1"/>
  <c r="D122" i="1"/>
  <c r="C122" i="1"/>
  <c r="C121" i="1"/>
  <c r="C120" i="1"/>
  <c r="D119" i="1"/>
  <c r="C119" i="1"/>
  <c r="D118" i="1"/>
  <c r="C118" i="1"/>
  <c r="D117" i="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D79" i="1"/>
  <c r="C79" i="1"/>
  <c r="D77" i="1"/>
  <c r="C77" i="1"/>
  <c r="D76" i="1"/>
  <c r="C76" i="1"/>
  <c r="D75" i="1"/>
  <c r="C75" i="1"/>
  <c r="D74" i="1"/>
  <c r="C74" i="1"/>
  <c r="C73" i="1"/>
  <c r="D72" i="1"/>
  <c r="C72" i="1"/>
  <c r="D71" i="1"/>
  <c r="C71" i="1"/>
  <c r="D70" i="1"/>
  <c r="C70" i="1"/>
  <c r="D69" i="1"/>
  <c r="C69" i="1"/>
  <c r="D68" i="1"/>
  <c r="C68" i="1"/>
  <c r="D67" i="1"/>
  <c r="C67" i="1"/>
  <c r="D66" i="1"/>
  <c r="C66" i="1"/>
  <c r="D65" i="1"/>
  <c r="C65" i="1"/>
  <c r="D64" i="1"/>
  <c r="C64" i="1"/>
  <c r="D63" i="1"/>
  <c r="C63" i="1"/>
  <c r="D62" i="1"/>
  <c r="C62" i="1"/>
  <c r="C61" i="1"/>
  <c r="D60" i="1"/>
  <c r="C60" i="1"/>
  <c r="D59" i="1"/>
  <c r="C59" i="1"/>
  <c r="C58" i="1"/>
  <c r="D57" i="1"/>
  <c r="C57" i="1"/>
  <c r="D56" i="1"/>
  <c r="C56" i="1"/>
  <c r="C55" i="1"/>
  <c r="D54" i="1"/>
  <c r="C54" i="1"/>
  <c r="D53" i="1"/>
  <c r="C53" i="1"/>
  <c r="D52" i="1"/>
  <c r="C52" i="1"/>
  <c r="D51" i="1"/>
  <c r="C51" i="1"/>
  <c r="D50" i="1"/>
  <c r="C50" i="1"/>
  <c r="D49" i="1"/>
  <c r="C49" i="1"/>
  <c r="D48" i="1"/>
  <c r="C48" i="1"/>
  <c r="C47" i="1"/>
  <c r="D45" i="1"/>
  <c r="C45" i="1"/>
  <c r="D44" i="1"/>
  <c r="C44" i="1"/>
  <c r="D43" i="1"/>
  <c r="C43" i="1"/>
  <c r="D42" i="1"/>
  <c r="C42" i="1"/>
  <c r="D41" i="1"/>
  <c r="C41"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804" i="1" l="1"/>
  <c r="H806" i="1"/>
  <c r="H808" i="1"/>
  <c r="H810" i="1"/>
  <c r="H822" i="1"/>
  <c r="G1033" i="1"/>
  <c r="G1085" i="1"/>
  <c r="G1350" i="1"/>
  <c r="H1352" i="1"/>
  <c r="G1549" i="1"/>
  <c r="H1549" i="1"/>
  <c r="F169" i="4"/>
  <c r="F236" i="4"/>
  <c r="G143" i="9"/>
  <c r="F603" i="4"/>
  <c r="F56" i="5"/>
  <c r="D1034" i="1"/>
  <c r="D5" i="6"/>
  <c r="C1300" i="1"/>
  <c r="G1300" i="1" s="1"/>
  <c r="G7" i="1"/>
  <c r="G9" i="1"/>
  <c r="H11" i="1"/>
  <c r="H15" i="1"/>
  <c r="H17" i="1"/>
  <c r="G21" i="1"/>
  <c r="G23" i="1"/>
  <c r="H56" i="1"/>
  <c r="H63" i="1"/>
  <c r="G65" i="1"/>
  <c r="G67" i="1"/>
  <c r="G69" i="1"/>
  <c r="H71" i="1"/>
  <c r="H80" i="1"/>
  <c r="G82" i="1"/>
  <c r="H84" i="1"/>
  <c r="G86" i="1"/>
  <c r="G118" i="1"/>
  <c r="G123" i="1"/>
  <c r="H152" i="1"/>
  <c r="H154" i="1"/>
  <c r="G195" i="1"/>
  <c r="H197" i="1"/>
  <c r="G208" i="1"/>
  <c r="H1057" i="1"/>
  <c r="H1059" i="1"/>
  <c r="F41" i="5"/>
  <c r="C1019" i="1"/>
  <c r="F207" i="5"/>
  <c r="F10" i="6"/>
  <c r="C1304" i="1"/>
  <c r="C1453" i="1"/>
  <c r="H30" i="3"/>
  <c r="D38" i="7"/>
  <c r="C1470" i="1"/>
  <c r="F35" i="5"/>
  <c r="C1013" i="1"/>
  <c r="F106" i="5"/>
  <c r="C1084" i="1"/>
  <c r="F164" i="5"/>
  <c r="C1142" i="1"/>
  <c r="C1360" i="1"/>
  <c r="F66" i="6"/>
  <c r="H26" i="1"/>
  <c r="H28" i="1"/>
  <c r="H30" i="1"/>
  <c r="H32" i="1"/>
  <c r="H34" i="1"/>
  <c r="H36" i="1"/>
  <c r="H38" i="1"/>
  <c r="H48" i="1"/>
  <c r="H50" i="1"/>
  <c r="H54" i="1"/>
  <c r="H59" i="1"/>
  <c r="H76" i="1"/>
  <c r="H99" i="1"/>
  <c r="H101" i="1"/>
  <c r="H104" i="1"/>
  <c r="H106" i="1"/>
  <c r="H108" i="1"/>
  <c r="H110" i="1"/>
  <c r="H114" i="1"/>
  <c r="H126" i="1"/>
  <c r="H157" i="1"/>
  <c r="G162" i="1"/>
  <c r="G166" i="1"/>
  <c r="H168" i="1"/>
  <c r="H182" i="1"/>
  <c r="H221" i="1"/>
  <c r="H223" i="1"/>
  <c r="H251" i="1"/>
  <c r="H253" i="1"/>
  <c r="H255" i="1"/>
  <c r="H257" i="1"/>
  <c r="G260" i="1"/>
  <c r="G264" i="1"/>
  <c r="G268" i="1"/>
  <c r="H272" i="1"/>
  <c r="G274" i="1"/>
  <c r="H298" i="1"/>
  <c r="H300" i="1"/>
  <c r="H302" i="1"/>
  <c r="H304" i="1"/>
  <c r="H307" i="1"/>
  <c r="H309" i="1"/>
  <c r="H311" i="1"/>
  <c r="H347" i="1"/>
  <c r="H351" i="1"/>
  <c r="H371" i="1"/>
  <c r="H390" i="1"/>
  <c r="G546" i="1"/>
  <c r="H1305" i="1"/>
  <c r="J1456" i="1"/>
  <c r="J1458" i="1"/>
  <c r="J1460" i="1"/>
  <c r="F23" i="4"/>
  <c r="D82" i="4"/>
  <c r="C78" i="1" s="1"/>
  <c r="D344" i="4"/>
  <c r="F345" i="4"/>
  <c r="F43" i="6"/>
  <c r="C1337" i="1"/>
  <c r="G725" i="1"/>
  <c r="H727" i="1"/>
  <c r="H729" i="1"/>
  <c r="G731" i="1"/>
  <c r="H793" i="1"/>
  <c r="H797" i="1"/>
  <c r="H801" i="1"/>
  <c r="H907" i="1"/>
  <c r="H909" i="1"/>
  <c r="H911" i="1"/>
  <c r="H915" i="1"/>
  <c r="H921" i="1"/>
  <c r="H931" i="1"/>
  <c r="H933" i="1"/>
  <c r="H943" i="1"/>
  <c r="G1068" i="1"/>
  <c r="H1078" i="1"/>
  <c r="H1092" i="1"/>
  <c r="H1100" i="1"/>
  <c r="G1119" i="1"/>
  <c r="G1237" i="1"/>
  <c r="H1239" i="1"/>
  <c r="G1243" i="1"/>
  <c r="G1249" i="1"/>
  <c r="G1251" i="1"/>
  <c r="G1253" i="1"/>
  <c r="G1255" i="1"/>
  <c r="G1257" i="1"/>
  <c r="H1259" i="1"/>
  <c r="G1265" i="1"/>
  <c r="G1269" i="1"/>
  <c r="G1273" i="1"/>
  <c r="G1275" i="1"/>
  <c r="G1277" i="1"/>
  <c r="G1279" i="1"/>
  <c r="G1295" i="1"/>
  <c r="G1302" i="1"/>
  <c r="G1309" i="1"/>
  <c r="G1311" i="1"/>
  <c r="H1394" i="1"/>
  <c r="H1396" i="1"/>
  <c r="H1398" i="1"/>
  <c r="H1400" i="1"/>
  <c r="H1402" i="1"/>
  <c r="H1404" i="1"/>
  <c r="H1406" i="1"/>
  <c r="G1496" i="1"/>
  <c r="G1500" i="1"/>
  <c r="F8" i="4"/>
  <c r="F112" i="4"/>
  <c r="F128" i="4"/>
  <c r="F210" i="4"/>
  <c r="F231" i="4"/>
  <c r="F247" i="4"/>
  <c r="F29" i="5"/>
  <c r="D114" i="6"/>
  <c r="E145" i="9"/>
  <c r="E160" i="9"/>
  <c r="B160" i="9" s="1"/>
  <c r="B26" i="9"/>
  <c r="B30" i="9"/>
  <c r="B34" i="9"/>
  <c r="B38" i="9"/>
  <c r="F256" i="9"/>
  <c r="H824" i="1"/>
  <c r="H924" i="1"/>
  <c r="G950" i="1"/>
  <c r="G954" i="1"/>
  <c r="H960" i="1"/>
  <c r="H966" i="1"/>
  <c r="H968" i="1"/>
  <c r="H970" i="1"/>
  <c r="H972" i="1"/>
  <c r="H974" i="1"/>
  <c r="G976" i="1"/>
  <c r="H1004" i="1"/>
  <c r="H1006" i="1"/>
  <c r="G1049" i="1"/>
  <c r="G1051" i="1"/>
  <c r="H1053" i="1"/>
  <c r="H1288" i="1"/>
  <c r="H1314" i="1"/>
  <c r="D163" i="4"/>
  <c r="C159" i="1" s="1"/>
  <c r="F240" i="4"/>
  <c r="F507" i="4"/>
  <c r="H1119" i="1"/>
  <c r="H1312" i="1"/>
  <c r="H1532" i="1"/>
  <c r="G1532" i="1"/>
  <c r="H4" i="1"/>
  <c r="H6" i="1"/>
  <c r="H8" i="1"/>
  <c r="G10" i="1"/>
  <c r="G16" i="1"/>
  <c r="H20" i="1"/>
  <c r="G22" i="1"/>
  <c r="G24" i="1"/>
  <c r="G49" i="1"/>
  <c r="H51" i="1"/>
  <c r="G53" i="1"/>
  <c r="G57" i="1"/>
  <c r="G60" i="1"/>
  <c r="H64" i="1"/>
  <c r="H66" i="1"/>
  <c r="H68" i="1"/>
  <c r="H70" i="1"/>
  <c r="H75" i="1"/>
  <c r="G77" i="1"/>
  <c r="H81" i="1"/>
  <c r="G83" i="1"/>
  <c r="H85" i="1"/>
  <c r="H98" i="1"/>
  <c r="H869" i="1"/>
  <c r="H1286" i="1"/>
  <c r="G105" i="1"/>
  <c r="H111" i="1"/>
  <c r="H115" i="1"/>
  <c r="H117" i="1"/>
  <c r="G125" i="1"/>
  <c r="H127" i="1"/>
  <c r="H132" i="1"/>
  <c r="H134" i="1"/>
  <c r="G138" i="1"/>
  <c r="H142" i="1"/>
  <c r="H143" i="1"/>
  <c r="H146" i="1"/>
  <c r="G156" i="1"/>
  <c r="H163" i="1"/>
  <c r="H167" i="1"/>
  <c r="H169" i="1"/>
  <c r="H171" i="1"/>
  <c r="H175" i="1"/>
  <c r="H177" i="1"/>
  <c r="H179" i="1"/>
  <c r="H181" i="1"/>
  <c r="H183" i="1"/>
  <c r="H187" i="1"/>
  <c r="H189" i="1"/>
  <c r="H191" i="1"/>
  <c r="H199" i="1"/>
  <c r="H201" i="1"/>
  <c r="H203" i="1"/>
  <c r="G205" i="1"/>
  <c r="H213" i="1"/>
  <c r="H215" i="1"/>
  <c r="H217" i="1"/>
  <c r="H219" i="1"/>
  <c r="G222" i="1"/>
  <c r="H229" i="1"/>
  <c r="H231" i="1"/>
  <c r="H233" i="1"/>
  <c r="G235" i="1"/>
  <c r="H243" i="1"/>
  <c r="G245" i="1"/>
  <c r="H247" i="1"/>
  <c r="G250" i="1"/>
  <c r="G252" i="1"/>
  <c r="G254" i="1"/>
  <c r="G256" i="1"/>
  <c r="G261" i="1"/>
  <c r="G263" i="1"/>
  <c r="H265" i="1"/>
  <c r="H267" i="1"/>
  <c r="H271" i="1"/>
  <c r="G273" i="1"/>
  <c r="G276" i="1"/>
  <c r="H284" i="1"/>
  <c r="H289" i="1"/>
  <c r="G291" i="1"/>
  <c r="G308" i="1"/>
  <c r="H313" i="1"/>
  <c r="H315" i="1"/>
  <c r="H317" i="1"/>
  <c r="H319" i="1"/>
  <c r="G333" i="1"/>
  <c r="H362" i="1"/>
  <c r="G385" i="1"/>
  <c r="G387" i="1"/>
  <c r="H426" i="1"/>
  <c r="G433" i="1"/>
  <c r="G435" i="1"/>
  <c r="G448" i="1"/>
  <c r="G464" i="1"/>
  <c r="H467" i="1"/>
  <c r="H534" i="1"/>
  <c r="G556" i="1"/>
  <c r="H576" i="1"/>
  <c r="H583" i="1"/>
  <c r="H591" i="1"/>
  <c r="H592" i="1"/>
  <c r="H595" i="1"/>
  <c r="H604" i="1"/>
  <c r="H612" i="1"/>
  <c r="H615" i="1"/>
  <c r="G627" i="1"/>
  <c r="G631" i="1"/>
  <c r="H724" i="1"/>
  <c r="H726" i="1"/>
  <c r="H732" i="1"/>
  <c r="H798" i="1"/>
  <c r="H799" i="1"/>
  <c r="H811" i="1"/>
  <c r="H813" i="1"/>
  <c r="H817" i="1"/>
  <c r="H819" i="1"/>
  <c r="H828" i="1"/>
  <c r="H830" i="1"/>
  <c r="H832" i="1"/>
  <c r="H834" i="1"/>
  <c r="H838" i="1"/>
  <c r="H840" i="1"/>
  <c r="H842" i="1"/>
  <c r="H844" i="1"/>
  <c r="H846" i="1"/>
  <c r="H848" i="1"/>
  <c r="H852" i="1"/>
  <c r="H856" i="1"/>
  <c r="H858" i="1"/>
  <c r="H868" i="1"/>
  <c r="H871" i="1"/>
  <c r="H903" i="1"/>
  <c r="H904" i="1"/>
  <c r="H906" i="1"/>
  <c r="H918" i="1"/>
  <c r="G919" i="1"/>
  <c r="H925" i="1"/>
  <c r="H927" i="1"/>
  <c r="H936" i="1"/>
  <c r="G937" i="1"/>
  <c r="G939" i="1"/>
  <c r="H948" i="1"/>
  <c r="H951" i="1"/>
  <c r="H953" i="1"/>
  <c r="H955" i="1"/>
  <c r="H957" i="1"/>
  <c r="G961" i="1"/>
  <c r="H963" i="1"/>
  <c r="G965" i="1"/>
  <c r="G967" i="1"/>
  <c r="H988" i="1"/>
  <c r="H991" i="1"/>
  <c r="H993" i="1"/>
  <c r="G994" i="1"/>
  <c r="G1000" i="1"/>
  <c r="G1002" i="1"/>
  <c r="H1032" i="1"/>
  <c r="H1035" i="1"/>
  <c r="H1037" i="1"/>
  <c r="H1050" i="1"/>
  <c r="H1052" i="1"/>
  <c r="H1055" i="1"/>
  <c r="H1063" i="1"/>
  <c r="H1067" i="1"/>
  <c r="H1074" i="1"/>
  <c r="G1081" i="1"/>
  <c r="G1083" i="1"/>
  <c r="G1089" i="1"/>
  <c r="G1094" i="1"/>
  <c r="G1095" i="1"/>
  <c r="H1099" i="1"/>
  <c r="H1107" i="1"/>
  <c r="G1110" i="1"/>
  <c r="G1115" i="1"/>
  <c r="H1117" i="1"/>
  <c r="H1151" i="1"/>
  <c r="H1155" i="1"/>
  <c r="H1160" i="1"/>
  <c r="H1162" i="1"/>
  <c r="H1163" i="1"/>
  <c r="H1189" i="1"/>
  <c r="G1190" i="1"/>
  <c r="H1195" i="1"/>
  <c r="H1197" i="1"/>
  <c r="H1198" i="1"/>
  <c r="H1199" i="1"/>
  <c r="H1200" i="1"/>
  <c r="H1202" i="1"/>
  <c r="H1203" i="1"/>
  <c r="H1204" i="1"/>
  <c r="H1205" i="1"/>
  <c r="H1208" i="1"/>
  <c r="H1211" i="1"/>
  <c r="H1212" i="1"/>
  <c r="H1218" i="1"/>
  <c r="G1219" i="1"/>
  <c r="G1220" i="1"/>
  <c r="G1221" i="1"/>
  <c r="H1225" i="1"/>
  <c r="H1228" i="1"/>
  <c r="H1229" i="1"/>
  <c r="H1230" i="1"/>
  <c r="G1231" i="1"/>
  <c r="H1231" i="1"/>
  <c r="H1232" i="1"/>
  <c r="H1256" i="1"/>
  <c r="H1258" i="1"/>
  <c r="H1280" i="1"/>
  <c r="H1283" i="1"/>
  <c r="H1285" i="1"/>
  <c r="H1289" i="1"/>
  <c r="G1291" i="1"/>
  <c r="H1332" i="1"/>
  <c r="H1334" i="1"/>
  <c r="H1336" i="1"/>
  <c r="H1338" i="1"/>
  <c r="G1341" i="1"/>
  <c r="H1343" i="1"/>
  <c r="H1346" i="1"/>
  <c r="H1347" i="1"/>
  <c r="H1348" i="1"/>
  <c r="H1349" i="1"/>
  <c r="G1351" i="1"/>
  <c r="H1353" i="1"/>
  <c r="G1354" i="1"/>
  <c r="G1356" i="1"/>
  <c r="H1359" i="1"/>
  <c r="G1361" i="1"/>
  <c r="H1362" i="1"/>
  <c r="H1363" i="1"/>
  <c r="G1364" i="1"/>
  <c r="G1366" i="1"/>
  <c r="G1367" i="1"/>
  <c r="H1367" i="1"/>
  <c r="H1368" i="1"/>
  <c r="G1370" i="1"/>
  <c r="H1371" i="1"/>
  <c r="G1372" i="1"/>
  <c r="G1373" i="1"/>
  <c r="H1374" i="1"/>
  <c r="H1377" i="1"/>
  <c r="H1378" i="1"/>
  <c r="H1379" i="1"/>
  <c r="H1411" i="1"/>
  <c r="H1425" i="1"/>
  <c r="H1426" i="1"/>
  <c r="G1427" i="1"/>
  <c r="H1434" i="1"/>
  <c r="H1439" i="1"/>
  <c r="J1440" i="1"/>
  <c r="J1446" i="1"/>
  <c r="J1465" i="1"/>
  <c r="J1467" i="1"/>
  <c r="J1471" i="1"/>
  <c r="J1473" i="1"/>
  <c r="E60" i="9"/>
  <c r="E84" i="9"/>
  <c r="B84" i="9" s="1"/>
  <c r="E88" i="9"/>
  <c r="B88" i="9" s="1"/>
  <c r="E92" i="9"/>
  <c r="B92" i="9" s="1"/>
  <c r="E96" i="9"/>
  <c r="B96" i="9" s="1"/>
  <c r="E100" i="9"/>
  <c r="B100" i="9" s="1"/>
  <c r="E104" i="9"/>
  <c r="B104" i="9" s="1"/>
  <c r="E116" i="9"/>
  <c r="B116" i="9" s="1"/>
  <c r="E120" i="9"/>
  <c r="B120" i="9" s="1"/>
  <c r="E124" i="9"/>
  <c r="B124" i="9" s="1"/>
  <c r="E128" i="9"/>
  <c r="B128" i="9" s="1"/>
  <c r="E148" i="9"/>
  <c r="B148" i="9" s="1"/>
  <c r="E152" i="9"/>
  <c r="B152" i="9" s="1"/>
  <c r="E156" i="9"/>
  <c r="B156" i="9" s="1"/>
  <c r="F224" i="9"/>
  <c r="F260" i="9"/>
  <c r="B260" i="9" s="1"/>
  <c r="F264" i="9"/>
  <c r="F268" i="9"/>
  <c r="B268" i="9" s="1"/>
  <c r="F271" i="9"/>
  <c r="E304" i="9"/>
  <c r="B304" i="9" s="1"/>
  <c r="G27" i="1"/>
  <c r="H31" i="1"/>
  <c r="H35" i="1"/>
  <c r="H39" i="1"/>
  <c r="H49" i="1"/>
  <c r="H60" i="1"/>
  <c r="H77" i="1"/>
  <c r="H105" i="1"/>
  <c r="H109" i="1"/>
  <c r="H113" i="1"/>
  <c r="G115" i="1"/>
  <c r="H209" i="1"/>
  <c r="H230" i="1"/>
  <c r="H234" i="1"/>
  <c r="G238" i="1"/>
  <c r="H242" i="1"/>
  <c r="H288" i="1"/>
  <c r="H314" i="1"/>
  <c r="H316" i="1"/>
  <c r="H318" i="1"/>
  <c r="H322" i="1"/>
  <c r="H330" i="1"/>
  <c r="H363" i="1"/>
  <c r="H382" i="1"/>
  <c r="H418" i="1"/>
  <c r="H422" i="1"/>
  <c r="H446" i="1"/>
  <c r="H462" i="1"/>
  <c r="H471" i="1"/>
  <c r="H503" i="1"/>
  <c r="H539" i="1"/>
  <c r="H543" i="1"/>
  <c r="G805" i="1"/>
  <c r="H805" i="1"/>
  <c r="G959" i="1"/>
  <c r="H959" i="1"/>
  <c r="H29" i="1"/>
  <c r="H33" i="1"/>
  <c r="H37" i="1"/>
  <c r="H100" i="1"/>
  <c r="H107" i="1"/>
  <c r="G111" i="1"/>
  <c r="H194" i="1"/>
  <c r="H196" i="1"/>
  <c r="H226" i="1"/>
  <c r="H232" i="1"/>
  <c r="H244" i="1"/>
  <c r="H283" i="1"/>
  <c r="H290" i="1"/>
  <c r="H5" i="1"/>
  <c r="H7" i="1"/>
  <c r="H9" i="1"/>
  <c r="G19" i="1"/>
  <c r="H21" i="1"/>
  <c r="H23" i="1"/>
  <c r="G26" i="1"/>
  <c r="G50" i="1"/>
  <c r="H52" i="1"/>
  <c r="G54" i="1"/>
  <c r="H65" i="1"/>
  <c r="H67" i="1"/>
  <c r="H69" i="1"/>
  <c r="G71" i="1"/>
  <c r="G76" i="1"/>
  <c r="H82" i="1"/>
  <c r="H86" i="1"/>
  <c r="H112" i="1"/>
  <c r="H118" i="1"/>
  <c r="H123" i="1"/>
  <c r="G126" i="1"/>
  <c r="H131" i="1"/>
  <c r="H138" i="1"/>
  <c r="H140" i="1"/>
  <c r="G142" i="1"/>
  <c r="H144" i="1"/>
  <c r="G146" i="1"/>
  <c r="H156" i="1"/>
  <c r="H158" i="1"/>
  <c r="H161" i="1"/>
  <c r="G165" i="1"/>
  <c r="G169" i="1"/>
  <c r="G171" i="1"/>
  <c r="G175" i="1"/>
  <c r="G177" i="1"/>
  <c r="G179" i="1"/>
  <c r="G183" i="1"/>
  <c r="G199" i="1"/>
  <c r="G201" i="1"/>
  <c r="H205" i="1"/>
  <c r="G905" i="1"/>
  <c r="H905" i="1"/>
  <c r="G1109" i="1"/>
  <c r="H1109" i="1"/>
  <c r="G8" i="1"/>
  <c r="H10" i="1"/>
  <c r="H12" i="1"/>
  <c r="H14" i="1"/>
  <c r="H16" i="1"/>
  <c r="H18" i="1"/>
  <c r="G20" i="1"/>
  <c r="H24" i="1"/>
  <c r="H57" i="1"/>
  <c r="G64" i="1"/>
  <c r="G66" i="1"/>
  <c r="G68" i="1"/>
  <c r="G70" i="1"/>
  <c r="H72" i="1"/>
  <c r="G81" i="1"/>
  <c r="H83" i="1"/>
  <c r="G85" i="1"/>
  <c r="H122" i="1"/>
  <c r="G221" i="1"/>
  <c r="G223" i="1"/>
  <c r="G251" i="1"/>
  <c r="G253" i="1"/>
  <c r="G257" i="1"/>
  <c r="H262" i="1"/>
  <c r="H266" i="1"/>
  <c r="H268" i="1"/>
  <c r="H270" i="1"/>
  <c r="G272" i="1"/>
  <c r="H274" i="1"/>
  <c r="G296" i="1"/>
  <c r="H622" i="1"/>
  <c r="G987" i="1"/>
  <c r="H987" i="1"/>
  <c r="H1529" i="1"/>
  <c r="G1529" i="1"/>
  <c r="H800" i="1"/>
  <c r="H826" i="1"/>
  <c r="H864" i="1"/>
  <c r="G925" i="1"/>
  <c r="H1005" i="1"/>
  <c r="H1034" i="1"/>
  <c r="H1036" i="1"/>
  <c r="H1038" i="1"/>
  <c r="G1040" i="1"/>
  <c r="G1044" i="1"/>
  <c r="G1057" i="1"/>
  <c r="H1069" i="1"/>
  <c r="G1263" i="1"/>
  <c r="H1263" i="1"/>
  <c r="G1470" i="1"/>
  <c r="G1565" i="1"/>
  <c r="H1565" i="1"/>
  <c r="G141" i="1"/>
  <c r="G143" i="1"/>
  <c r="G145" i="1"/>
  <c r="H162" i="1"/>
  <c r="H164" i="1"/>
  <c r="H166" i="1"/>
  <c r="G168" i="1"/>
  <c r="H170" i="1"/>
  <c r="H172" i="1"/>
  <c r="H174" i="1"/>
  <c r="H176" i="1"/>
  <c r="H178" i="1"/>
  <c r="G182" i="1"/>
  <c r="H186" i="1"/>
  <c r="H188" i="1"/>
  <c r="H190" i="1"/>
  <c r="H195" i="1"/>
  <c r="G197" i="1"/>
  <c r="H200" i="1"/>
  <c r="H202" i="1"/>
  <c r="G204" i="1"/>
  <c r="G210" i="1"/>
  <c r="H214" i="1"/>
  <c r="H216" i="1"/>
  <c r="H218" i="1"/>
  <c r="H222" i="1"/>
  <c r="G225" i="1"/>
  <c r="H235" i="1"/>
  <c r="G241" i="1"/>
  <c r="H245" i="1"/>
  <c r="G247" i="1"/>
  <c r="H252" i="1"/>
  <c r="H254" i="1"/>
  <c r="H256" i="1"/>
  <c r="H258" i="1"/>
  <c r="H261" i="1"/>
  <c r="H263" i="1"/>
  <c r="G265" i="1"/>
  <c r="H273" i="1"/>
  <c r="H276" i="1"/>
  <c r="H278" i="1"/>
  <c r="H282" i="1"/>
  <c r="H291" i="1"/>
  <c r="H297" i="1"/>
  <c r="H299" i="1"/>
  <c r="H301" i="1"/>
  <c r="H303" i="1"/>
  <c r="H305" i="1"/>
  <c r="H308" i="1"/>
  <c r="H310" i="1"/>
  <c r="G313" i="1"/>
  <c r="G315" i="1"/>
  <c r="H323" i="1"/>
  <c r="G325" i="1"/>
  <c r="G327" i="1"/>
  <c r="G340" i="1"/>
  <c r="H350" i="1"/>
  <c r="H354" i="1"/>
  <c r="H370" i="1"/>
  <c r="G377" i="1"/>
  <c r="G379" i="1"/>
  <c r="H394" i="1"/>
  <c r="H427" i="1"/>
  <c r="G432" i="1"/>
  <c r="G443" i="1"/>
  <c r="H447" i="1"/>
  <c r="G449" i="1"/>
  <c r="G451" i="1"/>
  <c r="H459" i="1"/>
  <c r="H463" i="1"/>
  <c r="H479" i="1"/>
  <c r="H483" i="1"/>
  <c r="G492" i="1"/>
  <c r="G498" i="1"/>
  <c r="G500" i="1"/>
  <c r="G508" i="1"/>
  <c r="H511" i="1"/>
  <c r="H515" i="1"/>
  <c r="H535" i="1"/>
  <c r="G538" i="1"/>
  <c r="H563" i="1"/>
  <c r="H567" i="1"/>
  <c r="H603" i="1"/>
  <c r="H631" i="1"/>
  <c r="H725" i="1"/>
  <c r="G753" i="1"/>
  <c r="G801" i="1"/>
  <c r="H802" i="1"/>
  <c r="H807" i="1"/>
  <c r="H809" i="1"/>
  <c r="H821" i="1"/>
  <c r="H823" i="1"/>
  <c r="G827" i="1"/>
  <c r="H829" i="1"/>
  <c r="H831" i="1"/>
  <c r="H833" i="1"/>
  <c r="H835" i="1"/>
  <c r="H839" i="1"/>
  <c r="H841" i="1"/>
  <c r="H843" i="1"/>
  <c r="H851" i="1"/>
  <c r="H855" i="1"/>
  <c r="H857" i="1"/>
  <c r="H859" i="1"/>
  <c r="G863" i="1"/>
  <c r="H865" i="1"/>
  <c r="H867" i="1"/>
  <c r="G869" i="1"/>
  <c r="H870" i="1"/>
  <c r="H874" i="1"/>
  <c r="H902" i="1"/>
  <c r="H917" i="1"/>
  <c r="G921" i="1"/>
  <c r="H922" i="1"/>
  <c r="H926" i="1"/>
  <c r="G928" i="1"/>
  <c r="G929" i="1"/>
  <c r="G931" i="1"/>
  <c r="H935" i="1"/>
  <c r="H939" i="1"/>
  <c r="H941" i="1"/>
  <c r="G943" i="1"/>
  <c r="H944" i="1"/>
  <c r="H952" i="1"/>
  <c r="H954" i="1"/>
  <c r="H956" i="1"/>
  <c r="H958" i="1"/>
  <c r="H961" i="1"/>
  <c r="H969" i="1"/>
  <c r="H971" i="1"/>
  <c r="H973" i="1"/>
  <c r="H975" i="1"/>
  <c r="H992" i="1"/>
  <c r="G998" i="1"/>
  <c r="H1000" i="1"/>
  <c r="G1006" i="1"/>
  <c r="H1008" i="1"/>
  <c r="H1025" i="1"/>
  <c r="H1027" i="1"/>
  <c r="H1029" i="1"/>
  <c r="H1031" i="1"/>
  <c r="G1039" i="1"/>
  <c r="H1043" i="1"/>
  <c r="G1048" i="1"/>
  <c r="H1058" i="1"/>
  <c r="G1060" i="1"/>
  <c r="G1061" i="1"/>
  <c r="G1063" i="1"/>
  <c r="H1070" i="1"/>
  <c r="G1074" i="1"/>
  <c r="H1076" i="1"/>
  <c r="G1078" i="1"/>
  <c r="H1079" i="1"/>
  <c r="G1086" i="1"/>
  <c r="H1087" i="1"/>
  <c r="H1089" i="1"/>
  <c r="H1091" i="1"/>
  <c r="H1098" i="1"/>
  <c r="H1106" i="1"/>
  <c r="H1111" i="1"/>
  <c r="G1382" i="1"/>
  <c r="H1382" i="1"/>
  <c r="G1505" i="1"/>
  <c r="H1505" i="1"/>
  <c r="H1553" i="1"/>
  <c r="G1553" i="1"/>
  <c r="D139" i="4"/>
  <c r="C135" i="1" s="1"/>
  <c r="G135" i="1" s="1"/>
  <c r="F140" i="4"/>
  <c r="G311" i="1"/>
  <c r="G332" i="1"/>
  <c r="G357" i="1"/>
  <c r="G367" i="1"/>
  <c r="G384" i="1"/>
  <c r="G401" i="1"/>
  <c r="G437" i="1"/>
  <c r="G439" i="1"/>
  <c r="G455" i="1"/>
  <c r="G473" i="1"/>
  <c r="G475" i="1"/>
  <c r="G488" i="1"/>
  <c r="G530" i="1"/>
  <c r="H532" i="1"/>
  <c r="H572" i="1"/>
  <c r="G608" i="1"/>
  <c r="H610" i="1"/>
  <c r="G626" i="1"/>
  <c r="G632" i="1"/>
  <c r="G724" i="1"/>
  <c r="G726" i="1"/>
  <c r="H728" i="1"/>
  <c r="G730" i="1"/>
  <c r="G732" i="1"/>
  <c r="H752" i="1"/>
  <c r="H796" i="1"/>
  <c r="G798" i="1"/>
  <c r="G803" i="1"/>
  <c r="G810" i="1"/>
  <c r="H812" i="1"/>
  <c r="H814" i="1"/>
  <c r="H816" i="1"/>
  <c r="H818" i="1"/>
  <c r="H820" i="1"/>
  <c r="G824" i="1"/>
  <c r="G871" i="1"/>
  <c r="G873" i="1"/>
  <c r="H875" i="1"/>
  <c r="H897" i="1"/>
  <c r="H899" i="1"/>
  <c r="H901" i="1"/>
  <c r="G903" i="1"/>
  <c r="H914" i="1"/>
  <c r="H916" i="1"/>
  <c r="G918" i="1"/>
  <c r="G923" i="1"/>
  <c r="H930" i="1"/>
  <c r="H932" i="1"/>
  <c r="H934" i="1"/>
  <c r="G936" i="1"/>
  <c r="G945" i="1"/>
  <c r="H947" i="1"/>
  <c r="G949" i="1"/>
  <c r="H962" i="1"/>
  <c r="H964" i="1"/>
  <c r="G966" i="1"/>
  <c r="G993" i="1"/>
  <c r="G999" i="1"/>
  <c r="H1001" i="1"/>
  <c r="G1003" i="1"/>
  <c r="H1033" i="1"/>
  <c r="H1049" i="1"/>
  <c r="G1053" i="1"/>
  <c r="H1062" i="1"/>
  <c r="H1064" i="1"/>
  <c r="H1068" i="1"/>
  <c r="G1080" i="1"/>
  <c r="G1088" i="1"/>
  <c r="G1090" i="1"/>
  <c r="G1092" i="1"/>
  <c r="H1115" i="1"/>
  <c r="H1279" i="1"/>
  <c r="H1537" i="1"/>
  <c r="G1537" i="1"/>
  <c r="D134" i="5"/>
  <c r="C1112" i="1" s="1"/>
  <c r="F135" i="5"/>
  <c r="H40" i="1"/>
  <c r="F397" i="4"/>
  <c r="D396" i="4"/>
  <c r="D567" i="4"/>
  <c r="F568" i="4"/>
  <c r="H1126" i="1"/>
  <c r="H1128" i="1"/>
  <c r="H1144" i="1"/>
  <c r="H1146" i="1"/>
  <c r="G1149" i="1"/>
  <c r="H1150" i="1"/>
  <c r="G1160" i="1"/>
  <c r="H1164" i="1"/>
  <c r="H1166" i="1"/>
  <c r="H1171" i="1"/>
  <c r="H1177" i="1"/>
  <c r="H1179" i="1"/>
  <c r="H1181" i="1"/>
  <c r="H1185" i="1"/>
  <c r="H1191" i="1"/>
  <c r="H1193" i="1"/>
  <c r="G1195" i="1"/>
  <c r="H1209" i="1"/>
  <c r="G1211" i="1"/>
  <c r="H1213" i="1"/>
  <c r="G1233" i="1"/>
  <c r="H1234" i="1"/>
  <c r="H1237" i="1"/>
  <c r="H1241" i="1"/>
  <c r="H1243" i="1"/>
  <c r="H1245" i="1"/>
  <c r="H1247" i="1"/>
  <c r="H1253" i="1"/>
  <c r="H1261" i="1"/>
  <c r="G1294" i="1"/>
  <c r="G1296" i="1"/>
  <c r="G1298" i="1"/>
  <c r="H1309" i="1"/>
  <c r="G1315" i="1"/>
  <c r="H1317" i="1"/>
  <c r="H1319" i="1"/>
  <c r="H1321" i="1"/>
  <c r="G1331" i="1"/>
  <c r="G1339" i="1"/>
  <c r="H1357" i="1"/>
  <c r="H1427" i="1"/>
  <c r="H1431" i="1"/>
  <c r="H1433" i="1"/>
  <c r="H1450" i="1"/>
  <c r="H1452" i="1"/>
  <c r="G1533" i="1"/>
  <c r="H1533" i="1"/>
  <c r="D152" i="4"/>
  <c r="C148" i="1" s="1"/>
  <c r="F652" i="4"/>
  <c r="F19" i="5"/>
  <c r="D78" i="5"/>
  <c r="F79" i="5"/>
  <c r="H32" i="3"/>
  <c r="C1475" i="1"/>
  <c r="G1521" i="1"/>
  <c r="H1531" i="1"/>
  <c r="G1531" i="1"/>
  <c r="H331" i="1"/>
  <c r="D644" i="4"/>
  <c r="G290" i="9"/>
  <c r="D87" i="5"/>
  <c r="C1065" i="1" s="1"/>
  <c r="H1175" i="1"/>
  <c r="H1095" i="1"/>
  <c r="G1099" i="1"/>
  <c r="H1103" i="1"/>
  <c r="G1105" i="1"/>
  <c r="G1107" i="1"/>
  <c r="H1108" i="1"/>
  <c r="H1122" i="1"/>
  <c r="H1125" i="1"/>
  <c r="H1143" i="1"/>
  <c r="H1149" i="1"/>
  <c r="H1156" i="1"/>
  <c r="G1159" i="1"/>
  <c r="G1161" i="1"/>
  <c r="G1163" i="1"/>
  <c r="H1165" i="1"/>
  <c r="H1170" i="1"/>
  <c r="H1176" i="1"/>
  <c r="H1178" i="1"/>
  <c r="H1180" i="1"/>
  <c r="H1182" i="1"/>
  <c r="H1186" i="1"/>
  <c r="H1188" i="1"/>
  <c r="H1190" i="1"/>
  <c r="H1192" i="1"/>
  <c r="H1194" i="1"/>
  <c r="H1196" i="1"/>
  <c r="H1210" i="1"/>
  <c r="H1217" i="1"/>
  <c r="H1221" i="1"/>
  <c r="H1233" i="1"/>
  <c r="H1248" i="1"/>
  <c r="H1250" i="1"/>
  <c r="H1252" i="1"/>
  <c r="H1264" i="1"/>
  <c r="H1272" i="1"/>
  <c r="H1274" i="1"/>
  <c r="H1278" i="1"/>
  <c r="G1282" i="1"/>
  <c r="G1284" i="1"/>
  <c r="H1284" i="1"/>
  <c r="H1287" i="1"/>
  <c r="H1298" i="1"/>
  <c r="G1323" i="1"/>
  <c r="G1325" i="1"/>
  <c r="G1327" i="1"/>
  <c r="H1331" i="1"/>
  <c r="H1333" i="1"/>
  <c r="H1335" i="1"/>
  <c r="H1339" i="1"/>
  <c r="H1341" i="1"/>
  <c r="G1349" i="1"/>
  <c r="G1353" i="1"/>
  <c r="H1356" i="1"/>
  <c r="H1361" i="1"/>
  <c r="H1365" i="1"/>
  <c r="H1373" i="1"/>
  <c r="H1463" i="1"/>
  <c r="G1467" i="1"/>
  <c r="J1476" i="1"/>
  <c r="J1478" i="1"/>
  <c r="H1485" i="1"/>
  <c r="H1516" i="1"/>
  <c r="H1544" i="1"/>
  <c r="F65" i="4"/>
  <c r="F225" i="4"/>
  <c r="D224" i="4"/>
  <c r="C220" i="1" s="1"/>
  <c r="F417" i="4"/>
  <c r="H544" i="1"/>
  <c r="F170" i="5"/>
  <c r="F22" i="6"/>
  <c r="C1316" i="1"/>
  <c r="H1316" i="1" s="1"/>
  <c r="H1330" i="1"/>
  <c r="F39" i="6"/>
  <c r="F50" i="6"/>
  <c r="C1344" i="1"/>
  <c r="F75" i="6"/>
  <c r="F82" i="6"/>
  <c r="D6" i="8"/>
  <c r="C1481" i="1" s="1"/>
  <c r="G1481" i="1" s="1"/>
  <c r="E31" i="9"/>
  <c r="B31" i="9" s="1"/>
  <c r="B77" i="9"/>
  <c r="B81" i="9"/>
  <c r="E134" i="9"/>
  <c r="B134" i="9" s="1"/>
  <c r="E138" i="9"/>
  <c r="B138" i="9" s="1"/>
  <c r="B145" i="9"/>
  <c r="H1254" i="1"/>
  <c r="G1256" i="1"/>
  <c r="G1260" i="1"/>
  <c r="G1262" i="1"/>
  <c r="H1265" i="1"/>
  <c r="H1267" i="1"/>
  <c r="H1269" i="1"/>
  <c r="H1271" i="1"/>
  <c r="H1275" i="1"/>
  <c r="H1281" i="1"/>
  <c r="H1290" i="1"/>
  <c r="G1292" i="1"/>
  <c r="H1293" i="1"/>
  <c r="H1295" i="1"/>
  <c r="H1297" i="1"/>
  <c r="G1301" i="1"/>
  <c r="H1303" i="1"/>
  <c r="G1306" i="1"/>
  <c r="G1314" i="1"/>
  <c r="G1318" i="1"/>
  <c r="G1320" i="1"/>
  <c r="G1324" i="1"/>
  <c r="G1328" i="1"/>
  <c r="G1358" i="1"/>
  <c r="H1370" i="1"/>
  <c r="G1379" i="1"/>
  <c r="H1380" i="1"/>
  <c r="G1406" i="1"/>
  <c r="H1407" i="1"/>
  <c r="H1410" i="1"/>
  <c r="H1428" i="1"/>
  <c r="H1432" i="1"/>
  <c r="F279" i="4"/>
  <c r="F378" i="4"/>
  <c r="E515" i="4"/>
  <c r="D509" i="1" s="1"/>
  <c r="E567" i="4"/>
  <c r="D561" i="1" s="1"/>
  <c r="F599" i="4"/>
  <c r="F107" i="6"/>
  <c r="F115" i="6"/>
  <c r="D6" i="7"/>
  <c r="E54" i="9"/>
  <c r="B54" i="9" s="1"/>
  <c r="B57" i="9"/>
  <c r="E59" i="9"/>
  <c r="B59" i="9" s="1"/>
  <c r="E103" i="9"/>
  <c r="E107" i="9"/>
  <c r="E283" i="9"/>
  <c r="B283" i="9" s="1"/>
  <c r="E297" i="9"/>
  <c r="B297" i="9" s="1"/>
  <c r="E41" i="9"/>
  <c r="B41" i="9" s="1"/>
  <c r="E45" i="9"/>
  <c r="B45" i="9" s="1"/>
  <c r="E49" i="9"/>
  <c r="B49" i="9" s="1"/>
  <c r="E53" i="9"/>
  <c r="B53" i="9" s="1"/>
  <c r="E66" i="9"/>
  <c r="B66" i="9" s="1"/>
  <c r="E70" i="9"/>
  <c r="B70" i="9" s="1"/>
  <c r="E74" i="9"/>
  <c r="B74" i="9" s="1"/>
  <c r="E86" i="9"/>
  <c r="B86" i="9" s="1"/>
  <c r="E110" i="9"/>
  <c r="B110" i="9" s="1"/>
  <c r="F216" i="9"/>
  <c r="F219" i="9"/>
  <c r="F220" i="9"/>
  <c r="H237" i="1"/>
  <c r="G1226" i="1"/>
  <c r="H1224" i="1"/>
  <c r="G405" i="1"/>
  <c r="G412" i="1"/>
  <c r="H1487" i="1"/>
  <c r="G1487" i="1"/>
  <c r="G1489" i="1"/>
  <c r="H1489" i="1"/>
  <c r="G1504" i="1"/>
  <c r="H1504" i="1"/>
  <c r="H1571" i="1"/>
  <c r="G1571" i="1"/>
  <c r="G11" i="1"/>
  <c r="G12" i="1"/>
  <c r="G14" i="1"/>
  <c r="G17" i="1"/>
  <c r="G51" i="1"/>
  <c r="G52" i="1"/>
  <c r="G127" i="1"/>
  <c r="G131" i="1"/>
  <c r="G132" i="1"/>
  <c r="G134" i="1"/>
  <c r="G139" i="1"/>
  <c r="G140" i="1"/>
  <c r="G144" i="1"/>
  <c r="G151" i="1"/>
  <c r="G152" i="1"/>
  <c r="G153" i="1"/>
  <c r="G154" i="1"/>
  <c r="G163" i="1"/>
  <c r="G172" i="1"/>
  <c r="G186" i="1"/>
  <c r="G187" i="1"/>
  <c r="G188" i="1"/>
  <c r="G189" i="1"/>
  <c r="G190" i="1"/>
  <c r="G191" i="1"/>
  <c r="G202" i="1"/>
  <c r="G203" i="1"/>
  <c r="G207" i="1"/>
  <c r="G213" i="1"/>
  <c r="G214" i="1"/>
  <c r="G215" i="1"/>
  <c r="G216" i="1"/>
  <c r="G217" i="1"/>
  <c r="G218" i="1"/>
  <c r="G219" i="1"/>
  <c r="G240" i="1"/>
  <c r="G266" i="1"/>
  <c r="G270" i="1"/>
  <c r="G277" i="1"/>
  <c r="G278" i="1"/>
  <c r="H327" i="1"/>
  <c r="H367" i="1"/>
  <c r="H379" i="1"/>
  <c r="H387" i="1"/>
  <c r="H435" i="1"/>
  <c r="H439" i="1"/>
  <c r="H443" i="1"/>
  <c r="H451" i="1"/>
  <c r="H455" i="1"/>
  <c r="H475" i="1"/>
  <c r="H488" i="1"/>
  <c r="H500" i="1"/>
  <c r="H538" i="1"/>
  <c r="H556" i="1"/>
  <c r="G727" i="1"/>
  <c r="G728" i="1"/>
  <c r="G729" i="1"/>
  <c r="G796" i="1"/>
  <c r="G811" i="1"/>
  <c r="G813" i="1"/>
  <c r="G816" i="1"/>
  <c r="G818" i="1"/>
  <c r="G828" i="1"/>
  <c r="G830" i="1"/>
  <c r="G832" i="1"/>
  <c r="G834" i="1"/>
  <c r="G838" i="1"/>
  <c r="G840" i="1"/>
  <c r="G842" i="1"/>
  <c r="G848" i="1"/>
  <c r="G856" i="1"/>
  <c r="G858" i="1"/>
  <c r="G867" i="1"/>
  <c r="G872" i="1"/>
  <c r="G875" i="1"/>
  <c r="G897" i="1"/>
  <c r="G900" i="1"/>
  <c r="G909" i="1"/>
  <c r="G914" i="1"/>
  <c r="G926" i="1"/>
  <c r="G932" i="1"/>
  <c r="G941" i="1"/>
  <c r="G947" i="1"/>
  <c r="G952" i="1"/>
  <c r="G955" i="1"/>
  <c r="G957" i="1"/>
  <c r="G962" i="1"/>
  <c r="G964" i="1"/>
  <c r="G1001" i="1"/>
  <c r="G1008" i="1"/>
  <c r="G1027" i="1"/>
  <c r="G1058" i="1"/>
  <c r="G1071" i="1"/>
  <c r="G1076" i="1"/>
  <c r="G1100" i="1"/>
  <c r="G1126" i="1"/>
  <c r="G1147" i="1"/>
  <c r="G1164" i="1"/>
  <c r="G1166" i="1"/>
  <c r="G1171" i="1"/>
  <c r="G1186" i="1"/>
  <c r="G1191" i="1"/>
  <c r="G1193" i="1"/>
  <c r="G1202" i="1"/>
  <c r="G1204" i="1"/>
  <c r="G1229" i="1"/>
  <c r="G1238" i="1"/>
  <c r="H1244" i="1"/>
  <c r="G1254" i="1"/>
  <c r="G1290" i="1"/>
  <c r="G1310" i="1"/>
  <c r="G1359" i="1"/>
  <c r="G1362" i="1"/>
  <c r="G1371" i="1"/>
  <c r="G1428" i="1"/>
  <c r="G1480" i="1"/>
  <c r="H1480" i="1"/>
  <c r="H1548" i="1"/>
  <c r="G1548" i="1"/>
  <c r="H1551" i="1"/>
  <c r="G1551" i="1"/>
  <c r="G1564" i="1"/>
  <c r="H1564" i="1"/>
  <c r="H334" i="1"/>
  <c r="H343" i="1"/>
  <c r="G13" i="1"/>
  <c r="G15" i="1"/>
  <c r="G18" i="1"/>
  <c r="H41" i="1"/>
  <c r="H42" i="1"/>
  <c r="H43" i="1"/>
  <c r="H44" i="1"/>
  <c r="H45" i="1"/>
  <c r="H53" i="1"/>
  <c r="G56" i="1"/>
  <c r="H62" i="1"/>
  <c r="G63" i="1"/>
  <c r="G72" i="1"/>
  <c r="G74" i="1"/>
  <c r="G75" i="1"/>
  <c r="H79" i="1"/>
  <c r="G80" i="1"/>
  <c r="G84" i="1"/>
  <c r="H88" i="1"/>
  <c r="H89" i="1"/>
  <c r="G90" i="1"/>
  <c r="G91" i="1"/>
  <c r="H92" i="1"/>
  <c r="G93" i="1"/>
  <c r="H94" i="1"/>
  <c r="H95" i="1"/>
  <c r="H96" i="1"/>
  <c r="H97" i="1"/>
  <c r="G98" i="1"/>
  <c r="G112" i="1"/>
  <c r="H119" i="1"/>
  <c r="G122" i="1"/>
  <c r="H125" i="1"/>
  <c r="H128" i="1"/>
  <c r="H130" i="1"/>
  <c r="H133" i="1"/>
  <c r="G137" i="1"/>
  <c r="H141" i="1"/>
  <c r="H145" i="1"/>
  <c r="H149" i="1"/>
  <c r="G150" i="1"/>
  <c r="G164" i="1"/>
  <c r="G167" i="1"/>
  <c r="G170" i="1"/>
  <c r="G173" i="1"/>
  <c r="G174" i="1"/>
  <c r="G176" i="1"/>
  <c r="G178" i="1"/>
  <c r="G180" i="1"/>
  <c r="G181" i="1"/>
  <c r="G184" i="1"/>
  <c r="G185" i="1"/>
  <c r="G200" i="1"/>
  <c r="H204" i="1"/>
  <c r="H208" i="1"/>
  <c r="H225" i="1"/>
  <c r="H227" i="1"/>
  <c r="H228" i="1"/>
  <c r="H236" i="1"/>
  <c r="G237" i="1"/>
  <c r="H239" i="1"/>
  <c r="H241" i="1"/>
  <c r="G246" i="1"/>
  <c r="H250" i="1"/>
  <c r="G262" i="1"/>
  <c r="G267" i="1"/>
  <c r="G269" i="1"/>
  <c r="G271" i="1"/>
  <c r="H279" i="1"/>
  <c r="H280" i="1"/>
  <c r="H281" i="1"/>
  <c r="G282" i="1"/>
  <c r="G292" i="1"/>
  <c r="H296" i="1"/>
  <c r="G319" i="1"/>
  <c r="H326" i="1"/>
  <c r="G335" i="1"/>
  <c r="H335" i="1"/>
  <c r="H338" i="1"/>
  <c r="H342" i="1"/>
  <c r="G348" i="1"/>
  <c r="G352" i="1"/>
  <c r="G353" i="1"/>
  <c r="G355" i="1"/>
  <c r="H355" i="1"/>
  <c r="H366" i="1"/>
  <c r="H374" i="1"/>
  <c r="H375" i="1"/>
  <c r="H378" i="1"/>
  <c r="H386" i="1"/>
  <c r="G389" i="1"/>
  <c r="G393" i="1"/>
  <c r="G395" i="1"/>
  <c r="H395" i="1"/>
  <c r="H398" i="1"/>
  <c r="H399" i="1"/>
  <c r="H406" i="1"/>
  <c r="H411" i="1"/>
  <c r="G417" i="1"/>
  <c r="G420" i="1"/>
  <c r="G421" i="1"/>
  <c r="G423" i="1"/>
  <c r="H423" i="1"/>
  <c r="G428" i="1"/>
  <c r="H430" i="1"/>
  <c r="H431" i="1"/>
  <c r="H434" i="1"/>
  <c r="H438" i="1"/>
  <c r="H442" i="1"/>
  <c r="G445" i="1"/>
  <c r="H450" i="1"/>
  <c r="H458" i="1"/>
  <c r="G460" i="1"/>
  <c r="H474" i="1"/>
  <c r="G484" i="1"/>
  <c r="H484" i="1"/>
  <c r="H487" i="1"/>
  <c r="H490" i="1"/>
  <c r="H491" i="1"/>
  <c r="H494" i="1"/>
  <c r="H495" i="1"/>
  <c r="H499" i="1"/>
  <c r="G504" i="1"/>
  <c r="H504" i="1"/>
  <c r="H506" i="1"/>
  <c r="H507" i="1"/>
  <c r="G512" i="1"/>
  <c r="G514" i="1"/>
  <c r="G516" i="1"/>
  <c r="H516" i="1"/>
  <c r="H519" i="1"/>
  <c r="H520" i="1"/>
  <c r="H527" i="1"/>
  <c r="H528" i="1"/>
  <c r="H531" i="1"/>
  <c r="G536" i="1"/>
  <c r="H547" i="1"/>
  <c r="H548" i="1"/>
  <c r="G552" i="1"/>
  <c r="H552" i="1"/>
  <c r="H555" i="1"/>
  <c r="G560" i="1"/>
  <c r="H560" i="1"/>
  <c r="G568" i="1"/>
  <c r="H568" i="1"/>
  <c r="H571" i="1"/>
  <c r="H579" i="1"/>
  <c r="H580" i="1"/>
  <c r="G596" i="1"/>
  <c r="H596" i="1"/>
  <c r="H599" i="1"/>
  <c r="H600" i="1"/>
  <c r="H607" i="1"/>
  <c r="H608" i="1"/>
  <c r="G616" i="1"/>
  <c r="H616" i="1"/>
  <c r="H620" i="1"/>
  <c r="H627" i="1"/>
  <c r="H632" i="1"/>
  <c r="H730" i="1"/>
  <c r="H753" i="1"/>
  <c r="G793" i="1"/>
  <c r="G800" i="1"/>
  <c r="G802" i="1"/>
  <c r="G804" i="1"/>
  <c r="G808" i="1"/>
  <c r="G812" i="1"/>
  <c r="G814" i="1"/>
  <c r="G817" i="1"/>
  <c r="G819" i="1"/>
  <c r="G822" i="1"/>
  <c r="G826" i="1"/>
  <c r="G829" i="1"/>
  <c r="G831" i="1"/>
  <c r="G833" i="1"/>
  <c r="G835" i="1"/>
  <c r="G839" i="1"/>
  <c r="G841" i="1"/>
  <c r="G843" i="1"/>
  <c r="H845" i="1"/>
  <c r="G846" i="1"/>
  <c r="G851" i="1"/>
  <c r="G853" i="1"/>
  <c r="G855" i="1"/>
  <c r="G857" i="1"/>
  <c r="G859" i="1"/>
  <c r="G864" i="1"/>
  <c r="G870" i="1"/>
  <c r="G896" i="1"/>
  <c r="G899" i="1"/>
  <c r="G904" i="1"/>
  <c r="G906" i="1"/>
  <c r="G907" i="1"/>
  <c r="G911" i="1"/>
  <c r="G915" i="1"/>
  <c r="G917" i="1"/>
  <c r="H919" i="1"/>
  <c r="G922" i="1"/>
  <c r="G924" i="1"/>
  <c r="H929" i="1"/>
  <c r="G933" i="1"/>
  <c r="G935" i="1"/>
  <c r="H937" i="1"/>
  <c r="G944" i="1"/>
  <c r="H950" i="1"/>
  <c r="G951" i="1"/>
  <c r="G956" i="1"/>
  <c r="G960" i="1"/>
  <c r="G963" i="1"/>
  <c r="H976" i="1"/>
  <c r="G988" i="1"/>
  <c r="H994" i="1"/>
  <c r="G995" i="1"/>
  <c r="H998" i="1"/>
  <c r="G1005" i="1"/>
  <c r="G1025" i="1"/>
  <c r="G1029" i="1"/>
  <c r="G1031" i="1"/>
  <c r="G1038" i="1"/>
  <c r="H1044" i="1"/>
  <c r="H1051" i="1"/>
  <c r="H1054" i="1"/>
  <c r="H1061" i="1"/>
  <c r="G1067" i="1"/>
  <c r="G1069" i="1"/>
  <c r="G1070" i="1"/>
  <c r="G1079" i="1"/>
  <c r="G1082" i="1"/>
  <c r="G1087" i="1"/>
  <c r="G1091" i="1"/>
  <c r="G1093" i="1"/>
  <c r="G1098" i="1"/>
  <c r="G1103" i="1"/>
  <c r="G1106" i="1"/>
  <c r="G1108" i="1"/>
  <c r="G1111" i="1"/>
  <c r="G1117" i="1"/>
  <c r="G1122" i="1"/>
  <c r="G1125" i="1"/>
  <c r="G1128" i="1"/>
  <c r="G1144" i="1"/>
  <c r="G1150" i="1"/>
  <c r="G1151" i="1"/>
  <c r="G1156" i="1"/>
  <c r="G1162" i="1"/>
  <c r="G1165" i="1"/>
  <c r="G1170" i="1"/>
  <c r="G1185" i="1"/>
  <c r="G1192" i="1"/>
  <c r="G1203" i="1"/>
  <c r="G1205" i="1"/>
  <c r="G1209" i="1"/>
  <c r="G1218" i="1"/>
  <c r="G1225" i="1"/>
  <c r="G1228" i="1"/>
  <c r="G1232" i="1"/>
  <c r="G1234" i="1"/>
  <c r="G1239" i="1"/>
  <c r="G1241" i="1"/>
  <c r="G1346" i="1"/>
  <c r="G1374" i="1"/>
  <c r="G1432" i="1"/>
  <c r="H1488" i="1"/>
  <c r="G1488" i="1"/>
  <c r="H1509" i="1"/>
  <c r="G1509" i="1"/>
  <c r="H1539" i="1"/>
  <c r="G1539" i="1"/>
  <c r="H1561" i="1"/>
  <c r="G1561" i="1"/>
  <c r="H1567" i="1"/>
  <c r="G1567" i="1"/>
  <c r="H731" i="1"/>
  <c r="H733" i="1"/>
  <c r="G734" i="1"/>
  <c r="H735" i="1"/>
  <c r="H736" i="1"/>
  <c r="H737" i="1"/>
  <c r="H738" i="1"/>
  <c r="H739" i="1"/>
  <c r="H740" i="1"/>
  <c r="H741" i="1"/>
  <c r="H742" i="1"/>
  <c r="H743" i="1"/>
  <c r="H744" i="1"/>
  <c r="H745" i="1"/>
  <c r="H746" i="1"/>
  <c r="H747" i="1"/>
  <c r="H748" i="1"/>
  <c r="H749" i="1"/>
  <c r="H750" i="1"/>
  <c r="H751" i="1"/>
  <c r="G752" i="1"/>
  <c r="H754" i="1"/>
  <c r="H755" i="1"/>
  <c r="H756" i="1"/>
  <c r="H757" i="1"/>
  <c r="H758" i="1"/>
  <c r="G759" i="1"/>
  <c r="H760" i="1"/>
  <c r="H761" i="1"/>
  <c r="H762" i="1"/>
  <c r="H763" i="1"/>
  <c r="H764" i="1"/>
  <c r="H765" i="1"/>
  <c r="H766" i="1"/>
  <c r="H767" i="1"/>
  <c r="H768" i="1"/>
  <c r="H769" i="1"/>
  <c r="H770" i="1"/>
  <c r="H771" i="1"/>
  <c r="H772" i="1"/>
  <c r="G773" i="1"/>
  <c r="H774" i="1"/>
  <c r="H775" i="1"/>
  <c r="H776" i="1"/>
  <c r="H777" i="1"/>
  <c r="H778" i="1"/>
  <c r="H779" i="1"/>
  <c r="H780" i="1"/>
  <c r="H781" i="1"/>
  <c r="H782" i="1"/>
  <c r="H783" i="1"/>
  <c r="H784" i="1"/>
  <c r="H785" i="1"/>
  <c r="H786" i="1"/>
  <c r="H787" i="1"/>
  <c r="H788" i="1"/>
  <c r="H789" i="1"/>
  <c r="H790" i="1"/>
  <c r="H791" i="1"/>
  <c r="H792" i="1"/>
  <c r="H794" i="1"/>
  <c r="H795" i="1"/>
  <c r="G797" i="1"/>
  <c r="H815" i="1"/>
  <c r="G820" i="1"/>
  <c r="H836" i="1"/>
  <c r="H837" i="1"/>
  <c r="G844" i="1"/>
  <c r="H847" i="1"/>
  <c r="H849" i="1"/>
  <c r="H850" i="1"/>
  <c r="G852" i="1"/>
  <c r="H854" i="1"/>
  <c r="H860" i="1"/>
  <c r="H861" i="1"/>
  <c r="H862" i="1"/>
  <c r="H863" i="1"/>
  <c r="H866" i="1"/>
  <c r="G868" i="1"/>
  <c r="H873" i="1"/>
  <c r="H876" i="1"/>
  <c r="H877" i="1"/>
  <c r="H878" i="1"/>
  <c r="G879" i="1"/>
  <c r="H880" i="1"/>
  <c r="H881" i="1"/>
  <c r="H882" i="1"/>
  <c r="H883" i="1"/>
  <c r="H884" i="1"/>
  <c r="H885" i="1"/>
  <c r="H886" i="1"/>
  <c r="H887" i="1"/>
  <c r="G888" i="1"/>
  <c r="H889" i="1"/>
  <c r="H890" i="1"/>
  <c r="H891" i="1"/>
  <c r="H892" i="1"/>
  <c r="H893" i="1"/>
  <c r="H894" i="1"/>
  <c r="H895" i="1"/>
  <c r="H898" i="1"/>
  <c r="G901" i="1"/>
  <c r="H908" i="1"/>
  <c r="H910" i="1"/>
  <c r="H912" i="1"/>
  <c r="H913" i="1"/>
  <c r="G916" i="1"/>
  <c r="G920" i="1"/>
  <c r="G927" i="1"/>
  <c r="G930" i="1"/>
  <c r="G934" i="1"/>
  <c r="G938" i="1"/>
  <c r="H940" i="1"/>
  <c r="H942" i="1"/>
  <c r="H946" i="1"/>
  <c r="G948" i="1"/>
  <c r="G953" i="1"/>
  <c r="G958" i="1"/>
  <c r="H965" i="1"/>
  <c r="H967" i="1"/>
  <c r="H977" i="1"/>
  <c r="H978" i="1"/>
  <c r="H979" i="1"/>
  <c r="H980" i="1"/>
  <c r="H981" i="1"/>
  <c r="H982" i="1"/>
  <c r="H983" i="1"/>
  <c r="H989" i="1"/>
  <c r="G996" i="1"/>
  <c r="H999" i="1"/>
  <c r="H1002" i="1"/>
  <c r="H1007" i="1"/>
  <c r="H1009" i="1"/>
  <c r="G1010" i="1"/>
  <c r="H1011" i="1"/>
  <c r="H1012" i="1"/>
  <c r="H1013" i="1"/>
  <c r="H1014" i="1"/>
  <c r="H1015" i="1"/>
  <c r="H1016" i="1"/>
  <c r="H1017" i="1"/>
  <c r="H1018" i="1"/>
  <c r="H1019" i="1"/>
  <c r="H1020" i="1"/>
  <c r="H1021" i="1"/>
  <c r="H1022" i="1"/>
  <c r="H1024" i="1"/>
  <c r="H1026" i="1"/>
  <c r="H1028" i="1"/>
  <c r="H1039" i="1"/>
  <c r="H1041" i="1"/>
  <c r="H1042" i="1"/>
  <c r="G1043" i="1"/>
  <c r="H1045" i="1"/>
  <c r="G1050" i="1"/>
  <c r="G1052" i="1"/>
  <c r="G1055" i="1"/>
  <c r="G1059" i="1"/>
  <c r="G1062" i="1"/>
  <c r="G1064" i="1"/>
  <c r="G1072" i="1"/>
  <c r="H1073" i="1"/>
  <c r="H1075" i="1"/>
  <c r="H1077" i="1"/>
  <c r="H1081" i="1"/>
  <c r="H1083" i="1"/>
  <c r="H1085" i="1"/>
  <c r="H1088" i="1"/>
  <c r="H1090" i="1"/>
  <c r="H1094" i="1"/>
  <c r="G1101" i="1"/>
  <c r="G1102" i="1"/>
  <c r="H1104" i="1"/>
  <c r="H1105" i="1"/>
  <c r="G1113" i="1"/>
  <c r="G1114" i="1"/>
  <c r="G1116" i="1"/>
  <c r="H1118" i="1"/>
  <c r="H1121" i="1"/>
  <c r="H1123" i="1"/>
  <c r="H1127" i="1"/>
  <c r="H1129" i="1"/>
  <c r="H1130" i="1"/>
  <c r="H1131" i="1"/>
  <c r="H1132" i="1"/>
  <c r="G1133" i="1"/>
  <c r="H1134" i="1"/>
  <c r="H1135" i="1"/>
  <c r="H1136" i="1"/>
  <c r="H1137" i="1"/>
  <c r="H1138" i="1"/>
  <c r="H1139" i="1"/>
  <c r="H1140" i="1"/>
  <c r="H1141" i="1"/>
  <c r="H1145" i="1"/>
  <c r="G1155" i="1"/>
  <c r="G1158" i="1"/>
  <c r="H1159" i="1"/>
  <c r="H1161" i="1"/>
  <c r="H1168" i="1"/>
  <c r="H1169" i="1"/>
  <c r="G1172" i="1"/>
  <c r="H1173" i="1"/>
  <c r="G1174" i="1"/>
  <c r="H1187" i="1"/>
  <c r="G1188" i="1"/>
  <c r="G1194" i="1"/>
  <c r="G1196" i="1"/>
  <c r="H1206" i="1"/>
  <c r="H1207" i="1"/>
  <c r="G1208" i="1"/>
  <c r="G1212" i="1"/>
  <c r="G1217" i="1"/>
  <c r="G1223" i="1"/>
  <c r="G1224" i="1"/>
  <c r="H1226" i="1"/>
  <c r="G1230" i="1"/>
  <c r="H1240" i="1"/>
  <c r="H1242" i="1"/>
  <c r="G1245" i="1"/>
  <c r="G1250" i="1"/>
  <c r="G1258" i="1"/>
  <c r="G1259" i="1"/>
  <c r="G1261" i="1"/>
  <c r="G1264" i="1"/>
  <c r="G1267" i="1"/>
  <c r="G1271" i="1"/>
  <c r="G1274" i="1"/>
  <c r="G1278" i="1"/>
  <c r="G1280" i="1"/>
  <c r="G1281" i="1"/>
  <c r="G1283" i="1"/>
  <c r="G1285" i="1"/>
  <c r="G1288" i="1"/>
  <c r="G1289" i="1"/>
  <c r="G1293" i="1"/>
  <c r="G1297" i="1"/>
  <c r="H1301" i="1"/>
  <c r="G1305" i="1"/>
  <c r="G1313" i="1"/>
  <c r="G1317" i="1"/>
  <c r="G1321" i="1"/>
  <c r="G1326" i="1"/>
  <c r="G1330" i="1"/>
  <c r="G1332" i="1"/>
  <c r="G1340" i="1"/>
  <c r="H1351" i="1"/>
  <c r="H1354" i="1"/>
  <c r="G1357" i="1"/>
  <c r="G1363" i="1"/>
  <c r="G1365" i="1"/>
  <c r="G1368" i="1"/>
  <c r="G1380" i="1"/>
  <c r="G1405" i="1"/>
  <c r="G1425" i="1"/>
  <c r="G1431" i="1"/>
  <c r="G1452" i="1"/>
  <c r="I1452" i="1" s="1"/>
  <c r="G1463" i="1"/>
  <c r="I1463" i="1" s="1"/>
  <c r="H1246" i="1"/>
  <c r="H1249" i="1"/>
  <c r="H1251" i="1"/>
  <c r="H1255" i="1"/>
  <c r="H1257" i="1"/>
  <c r="H1260" i="1"/>
  <c r="H1262" i="1"/>
  <c r="H1266" i="1"/>
  <c r="H1268" i="1"/>
  <c r="H1270" i="1"/>
  <c r="H1273" i="1"/>
  <c r="G1276" i="1"/>
  <c r="H1277" i="1"/>
  <c r="H1282" i="1"/>
  <c r="H1291" i="1"/>
  <c r="H1294" i="1"/>
  <c r="H1296" i="1"/>
  <c r="H1300" i="1"/>
  <c r="H1302" i="1"/>
  <c r="H1306" i="1"/>
  <c r="H1308" i="1"/>
  <c r="H1311" i="1"/>
  <c r="H1315" i="1"/>
  <c r="H1318" i="1"/>
  <c r="H1320" i="1"/>
  <c r="H1322" i="1"/>
  <c r="H1323" i="1"/>
  <c r="H1325" i="1"/>
  <c r="H1327" i="1"/>
  <c r="G1338" i="1"/>
  <c r="H1342" i="1"/>
  <c r="G1343" i="1"/>
  <c r="H1345" i="1"/>
  <c r="G1347" i="1"/>
  <c r="H1350" i="1"/>
  <c r="G1352" i="1"/>
  <c r="H1364" i="1"/>
  <c r="H1366" i="1"/>
  <c r="H1372" i="1"/>
  <c r="H1375" i="1"/>
  <c r="H1381" i="1"/>
  <c r="H1385" i="1"/>
  <c r="H1386" i="1"/>
  <c r="H1387" i="1"/>
  <c r="H1388" i="1"/>
  <c r="H1389" i="1"/>
  <c r="H1390" i="1"/>
  <c r="H1391" i="1"/>
  <c r="H1392" i="1"/>
  <c r="G1409" i="1"/>
  <c r="G1410" i="1"/>
  <c r="H1413" i="1"/>
  <c r="H1414" i="1"/>
  <c r="H1415" i="1"/>
  <c r="H1416" i="1"/>
  <c r="H1417" i="1"/>
  <c r="H1418" i="1"/>
  <c r="H1419" i="1"/>
  <c r="H1420" i="1"/>
  <c r="H1421" i="1"/>
  <c r="H1422" i="1"/>
  <c r="H1429" i="1"/>
  <c r="H1430" i="1"/>
  <c r="G1433" i="1"/>
  <c r="J1439" i="1"/>
  <c r="J1441" i="1"/>
  <c r="J1442" i="1"/>
  <c r="J1443" i="1"/>
  <c r="J1444" i="1"/>
  <c r="H1446" i="1"/>
  <c r="G1446" i="1"/>
  <c r="J1448" i="1"/>
  <c r="J1450" i="1"/>
  <c r="J1452" i="1"/>
  <c r="H1458" i="1"/>
  <c r="H1460" i="1"/>
  <c r="J1463" i="1"/>
  <c r="H1465" i="1"/>
  <c r="H1473" i="1"/>
  <c r="G1473" i="1"/>
  <c r="H1478" i="1"/>
  <c r="G1478" i="1"/>
  <c r="H383" i="1"/>
  <c r="H454" i="1"/>
  <c r="H584" i="1"/>
  <c r="H1084" i="1"/>
  <c r="H1124" i="1"/>
  <c r="H1142" i="1"/>
  <c r="G1348" i="1"/>
  <c r="H1393" i="1"/>
  <c r="E25" i="9"/>
  <c r="B25" i="9" s="1"/>
  <c r="E29" i="9"/>
  <c r="B29" i="9" s="1"/>
  <c r="E36" i="9"/>
  <c r="B36" i="9" s="1"/>
  <c r="E37" i="9"/>
  <c r="B37" i="9" s="1"/>
  <c r="E42" i="9"/>
  <c r="B42" i="9" s="1"/>
  <c r="E43" i="9"/>
  <c r="B43" i="9" s="1"/>
  <c r="E47" i="9"/>
  <c r="B47" i="9" s="1"/>
  <c r="E48" i="9"/>
  <c r="B48" i="9" s="1"/>
  <c r="E52" i="9"/>
  <c r="B52" i="9" s="1"/>
  <c r="E56" i="9"/>
  <c r="B56" i="9" s="1"/>
  <c r="E61" i="9"/>
  <c r="B61" i="9" s="1"/>
  <c r="E65" i="9"/>
  <c r="B65" i="9" s="1"/>
  <c r="E69" i="9"/>
  <c r="B69" i="9" s="1"/>
  <c r="E73" i="9"/>
  <c r="B73" i="9" s="1"/>
  <c r="E76" i="9"/>
  <c r="B76" i="9" s="1"/>
  <c r="E78" i="9"/>
  <c r="B78" i="9" s="1"/>
  <c r="E82" i="9"/>
  <c r="B82" i="9" s="1"/>
  <c r="E85" i="9"/>
  <c r="B85" i="9" s="1"/>
  <c r="E89" i="9"/>
  <c r="B89" i="9" s="1"/>
  <c r="E93" i="9"/>
  <c r="B93" i="9" s="1"/>
  <c r="E97" i="9"/>
  <c r="B97" i="9" s="1"/>
  <c r="E101" i="9"/>
  <c r="B101" i="9" s="1"/>
  <c r="E105" i="9"/>
  <c r="B105" i="9" s="1"/>
  <c r="E112" i="9"/>
  <c r="B112" i="9" s="1"/>
  <c r="E117" i="9"/>
  <c r="B117" i="9" s="1"/>
  <c r="E121" i="9"/>
  <c r="B121" i="9" s="1"/>
  <c r="E125" i="9"/>
  <c r="B125" i="9" s="1"/>
  <c r="E129" i="9"/>
  <c r="B129" i="9" s="1"/>
  <c r="E136" i="9"/>
  <c r="B136" i="9" s="1"/>
  <c r="E140" i="9"/>
  <c r="B140" i="9" s="1"/>
  <c r="E144" i="9"/>
  <c r="B144" i="9" s="1"/>
  <c r="E149" i="9"/>
  <c r="B149" i="9" s="1"/>
  <c r="E153" i="9"/>
  <c r="B153" i="9" s="1"/>
  <c r="E154" i="9"/>
  <c r="B154" i="9" s="1"/>
  <c r="E157" i="9"/>
  <c r="B157" i="9" s="1"/>
  <c r="F214" i="9"/>
  <c r="B214" i="9" s="1"/>
  <c r="F225" i="9"/>
  <c r="B225" i="9" s="1"/>
  <c r="F227" i="9"/>
  <c r="F228" i="9"/>
  <c r="F232" i="9"/>
  <c r="F236" i="9"/>
  <c r="B236" i="9" s="1"/>
  <c r="F240" i="9"/>
  <c r="B240" i="9" s="1"/>
  <c r="F243" i="9"/>
  <c r="B243" i="9" s="1"/>
  <c r="F244" i="9"/>
  <c r="B244" i="9" s="1"/>
  <c r="F248" i="9"/>
  <c r="B248" i="9" s="1"/>
  <c r="F252" i="9"/>
  <c r="F259" i="9"/>
  <c r="B259" i="9" s="1"/>
  <c r="F263" i="9"/>
  <c r="F267" i="9"/>
  <c r="E282" i="9"/>
  <c r="B282" i="9" s="1"/>
  <c r="E292" i="9"/>
  <c r="B292" i="9" s="1"/>
  <c r="E295" i="9"/>
  <c r="B295" i="9" s="1"/>
  <c r="E305" i="9"/>
  <c r="B305" i="9" s="1"/>
  <c r="E306" i="9"/>
  <c r="B306" i="9" s="1"/>
  <c r="H1223" i="1"/>
  <c r="G1287" i="1"/>
  <c r="H1276" i="1"/>
  <c r="G1252" i="1"/>
  <c r="G1247" i="1"/>
  <c r="H1227" i="1"/>
  <c r="G1227" i="1"/>
  <c r="F250" i="5"/>
  <c r="E245" i="5"/>
  <c r="D1222" i="1" s="1"/>
  <c r="E284" i="9"/>
  <c r="B284" i="9" s="1"/>
  <c r="H1220" i="1"/>
  <c r="H1219" i="1"/>
  <c r="F242" i="5"/>
  <c r="F234" i="5"/>
  <c r="G1213" i="1"/>
  <c r="G1210" i="1"/>
  <c r="E307" i="9"/>
  <c r="B307" i="9" s="1"/>
  <c r="G1207" i="1"/>
  <c r="E302" i="9"/>
  <c r="B302" i="9" s="1"/>
  <c r="G1206" i="1"/>
  <c r="G1201" i="1"/>
  <c r="H1201" i="1"/>
  <c r="E206" i="5"/>
  <c r="H311" i="9" s="1"/>
  <c r="G1200" i="1"/>
  <c r="G1199" i="1"/>
  <c r="D1184" i="1"/>
  <c r="H1184" i="1" s="1"/>
  <c r="G1198" i="1"/>
  <c r="G1197" i="1"/>
  <c r="E299" i="9"/>
  <c r="B299" i="9" s="1"/>
  <c r="G1189" i="1"/>
  <c r="G1187" i="1"/>
  <c r="G1182" i="1"/>
  <c r="G1181" i="1"/>
  <c r="G1180" i="1"/>
  <c r="G1179" i="1"/>
  <c r="G1178" i="1"/>
  <c r="G1177" i="1"/>
  <c r="G1175" i="1"/>
  <c r="G1176" i="1"/>
  <c r="E190" i="5"/>
  <c r="H1174" i="1"/>
  <c r="G1173" i="1"/>
  <c r="H1172" i="1"/>
  <c r="G1168" i="1"/>
  <c r="G1169" i="1"/>
  <c r="E309" i="9"/>
  <c r="B309" i="9" s="1"/>
  <c r="H1158" i="1"/>
  <c r="G1157" i="1"/>
  <c r="H1157" i="1"/>
  <c r="E177" i="5"/>
  <c r="D1154" i="1" s="1"/>
  <c r="D1148" i="1"/>
  <c r="G1142" i="1"/>
  <c r="G1143" i="1"/>
  <c r="G1141" i="1"/>
  <c r="G1140" i="1"/>
  <c r="G1139" i="1"/>
  <c r="E289" i="9"/>
  <c r="B289" i="9" s="1"/>
  <c r="G1138" i="1"/>
  <c r="G1137" i="1"/>
  <c r="G1136" i="1"/>
  <c r="G1135" i="1"/>
  <c r="G1134" i="1"/>
  <c r="H1133" i="1"/>
  <c r="G1132" i="1"/>
  <c r="G1131" i="1"/>
  <c r="G1130" i="1"/>
  <c r="G1124" i="1"/>
  <c r="G1127" i="1"/>
  <c r="G1129" i="1"/>
  <c r="F149" i="5"/>
  <c r="F146" i="5"/>
  <c r="E291" i="9"/>
  <c r="B291" i="9" s="1"/>
  <c r="G1120" i="1"/>
  <c r="H1120" i="1"/>
  <c r="E134" i="5"/>
  <c r="D1112" i="1" s="1"/>
  <c r="G1112" i="1" s="1"/>
  <c r="H1113" i="1"/>
  <c r="H1110" i="1"/>
  <c r="G1104" i="1"/>
  <c r="D1097" i="1"/>
  <c r="H1097" i="1" s="1"/>
  <c r="H1102" i="1"/>
  <c r="H1101" i="1"/>
  <c r="G1084" i="1"/>
  <c r="G1075" i="1"/>
  <c r="H1072" i="1"/>
  <c r="G1066" i="1"/>
  <c r="H1066" i="1"/>
  <c r="F70" i="5"/>
  <c r="H1048" i="1"/>
  <c r="G1045" i="1"/>
  <c r="G1041" i="1"/>
  <c r="G1042" i="1"/>
  <c r="G1037" i="1"/>
  <c r="G1036" i="1"/>
  <c r="G1034" i="1"/>
  <c r="G1035" i="1"/>
  <c r="G1032" i="1"/>
  <c r="H1030" i="1"/>
  <c r="G1030" i="1"/>
  <c r="G1028" i="1"/>
  <c r="G1026" i="1"/>
  <c r="G1024" i="1"/>
  <c r="G1022" i="1"/>
  <c r="G1021" i="1"/>
  <c r="G1019" i="1"/>
  <c r="G1020" i="1"/>
  <c r="G1018" i="1"/>
  <c r="G1017" i="1"/>
  <c r="G1016" i="1"/>
  <c r="G1015" i="1"/>
  <c r="G1013" i="1"/>
  <c r="G1014" i="1"/>
  <c r="G1012" i="1"/>
  <c r="G1011" i="1"/>
  <c r="H1010" i="1"/>
  <c r="G1007" i="1"/>
  <c r="G1009" i="1"/>
  <c r="G1004" i="1"/>
  <c r="D997" i="1"/>
  <c r="G997" i="1" s="1"/>
  <c r="H996" i="1"/>
  <c r="E12" i="5"/>
  <c r="D990" i="1" s="1"/>
  <c r="G991" i="1"/>
  <c r="G992" i="1"/>
  <c r="G986" i="1"/>
  <c r="H986" i="1"/>
  <c r="F8" i="5"/>
  <c r="E287" i="9"/>
  <c r="B287" i="9" s="1"/>
  <c r="E286" i="9"/>
  <c r="B286" i="9" s="1"/>
  <c r="G1503" i="1"/>
  <c r="G88" i="1"/>
  <c r="E294" i="9"/>
  <c r="B294" i="9" s="1"/>
  <c r="E298" i="9"/>
  <c r="B298" i="9" s="1"/>
  <c r="D1369" i="1"/>
  <c r="H1369" i="1" s="1"/>
  <c r="G1375" i="1"/>
  <c r="E288" i="9"/>
  <c r="B288" i="9" s="1"/>
  <c r="E293" i="9"/>
  <c r="B293" i="9" s="1"/>
  <c r="E40" i="9"/>
  <c r="B40" i="9" s="1"/>
  <c r="E296" i="9"/>
  <c r="B296" i="9" s="1"/>
  <c r="E300" i="9"/>
  <c r="B300" i="9" s="1"/>
  <c r="E303" i="9"/>
  <c r="B303" i="9" s="1"/>
  <c r="G1434" i="1"/>
  <c r="G1430" i="1"/>
  <c r="G1429" i="1"/>
  <c r="G1426" i="1"/>
  <c r="D1424" i="1"/>
  <c r="G1422" i="1"/>
  <c r="G1421" i="1"/>
  <c r="G1420" i="1"/>
  <c r="G1419" i="1"/>
  <c r="G1411" i="1"/>
  <c r="H1409" i="1"/>
  <c r="G1418" i="1"/>
  <c r="G1416" i="1"/>
  <c r="G1417" i="1"/>
  <c r="F122" i="6"/>
  <c r="G1415" i="1"/>
  <c r="G1414" i="1"/>
  <c r="G1413" i="1"/>
  <c r="G1407" i="1"/>
  <c r="G1404" i="1"/>
  <c r="G1403" i="1"/>
  <c r="G1401" i="1"/>
  <c r="G1402" i="1"/>
  <c r="G1400" i="1"/>
  <c r="G1399" i="1"/>
  <c r="G1398" i="1"/>
  <c r="G1397" i="1"/>
  <c r="G1396" i="1"/>
  <c r="G1395" i="1"/>
  <c r="G1393" i="1"/>
  <c r="G1394" i="1"/>
  <c r="G1392" i="1"/>
  <c r="G1391" i="1"/>
  <c r="G1390" i="1"/>
  <c r="G1388" i="1"/>
  <c r="G1389" i="1"/>
  <c r="F94" i="6"/>
  <c r="G1387" i="1"/>
  <c r="G1386" i="1"/>
  <c r="G1385" i="1"/>
  <c r="G1378" i="1"/>
  <c r="G1377" i="1"/>
  <c r="D1376" i="1"/>
  <c r="G1360" i="1"/>
  <c r="H1360" i="1"/>
  <c r="H1344" i="1"/>
  <c r="G1344" i="1"/>
  <c r="G1345" i="1"/>
  <c r="G1342" i="1"/>
  <c r="H1337" i="1"/>
  <c r="G1337" i="1"/>
  <c r="G1334" i="1"/>
  <c r="G1336" i="1"/>
  <c r="G1335" i="1"/>
  <c r="G1333" i="1"/>
  <c r="G1322" i="1"/>
  <c r="F28" i="6"/>
  <c r="G1316" i="1"/>
  <c r="G1307" i="1"/>
  <c r="H1307" i="1"/>
  <c r="G1304" i="1"/>
  <c r="H1304" i="1"/>
  <c r="G1580" i="1"/>
  <c r="G1579" i="1"/>
  <c r="C1576" i="1"/>
  <c r="G1575" i="1"/>
  <c r="G1573" i="1"/>
  <c r="G1572" i="1"/>
  <c r="G1568" i="1"/>
  <c r="G1563" i="1"/>
  <c r="H1560" i="1"/>
  <c r="G1559" i="1"/>
  <c r="G1557" i="1"/>
  <c r="H1555" i="1"/>
  <c r="G1555" i="1"/>
  <c r="G1556" i="1"/>
  <c r="G1552" i="1"/>
  <c r="G1547" i="1"/>
  <c r="G1545" i="1"/>
  <c r="G1543" i="1"/>
  <c r="H1540" i="1"/>
  <c r="G1541" i="1"/>
  <c r="H1535" i="1"/>
  <c r="G1535" i="1"/>
  <c r="G1536" i="1"/>
  <c r="E33" i="9"/>
  <c r="B33" i="9" s="1"/>
  <c r="E301" i="9"/>
  <c r="B301" i="9" s="1"/>
  <c r="G1528" i="1"/>
  <c r="G1527" i="1"/>
  <c r="G1525" i="1"/>
  <c r="H1525" i="1"/>
  <c r="D49" i="8"/>
  <c r="C1524" i="1" s="1"/>
  <c r="G1523" i="1"/>
  <c r="G1520" i="1"/>
  <c r="G1519" i="1"/>
  <c r="G1515" i="1"/>
  <c r="G1513" i="1"/>
  <c r="G1511" i="1"/>
  <c r="G1512" i="1"/>
  <c r="G1508" i="1"/>
  <c r="G1507" i="1"/>
  <c r="C1501" i="1"/>
  <c r="H1501" i="1" s="1"/>
  <c r="H1499" i="1"/>
  <c r="G1499" i="1"/>
  <c r="G1497" i="1"/>
  <c r="G1493" i="1"/>
  <c r="G1492" i="1"/>
  <c r="G1491" i="1"/>
  <c r="H1484" i="1"/>
  <c r="G1483" i="1"/>
  <c r="G1476" i="1"/>
  <c r="E38" i="7"/>
  <c r="H1476" i="1"/>
  <c r="H1470" i="1"/>
  <c r="G1471" i="1"/>
  <c r="H1471" i="1"/>
  <c r="H1467" i="1"/>
  <c r="G1465" i="1"/>
  <c r="G1441" i="1"/>
  <c r="H1441" i="1"/>
  <c r="G1458" i="1"/>
  <c r="G1460" i="1"/>
  <c r="G1456" i="1"/>
  <c r="H1456" i="1"/>
  <c r="G1439" i="1"/>
  <c r="I1439" i="1" s="1"/>
  <c r="D1453" i="1"/>
  <c r="H1453" i="1" s="1"/>
  <c r="D1454" i="1"/>
  <c r="H1454" i="1" s="1"/>
  <c r="G1450" i="1"/>
  <c r="G1448" i="1"/>
  <c r="I1448" i="1" s="1"/>
  <c r="H1448" i="1"/>
  <c r="G1445" i="1"/>
  <c r="H1445" i="1"/>
  <c r="J1445" i="1"/>
  <c r="E6" i="7"/>
  <c r="D1437" i="1" s="1"/>
  <c r="G1443" i="1"/>
  <c r="H1443" i="1"/>
  <c r="H1440" i="1"/>
  <c r="D1438" i="1"/>
  <c r="G983" i="1"/>
  <c r="G982" i="1"/>
  <c r="G981" i="1"/>
  <c r="G980" i="1"/>
  <c r="G979" i="1"/>
  <c r="G978" i="1"/>
  <c r="G977" i="1"/>
  <c r="G975" i="1"/>
  <c r="G974" i="1"/>
  <c r="G973" i="1"/>
  <c r="G972" i="1"/>
  <c r="G971" i="1"/>
  <c r="G970" i="1"/>
  <c r="G969" i="1"/>
  <c r="G968" i="1"/>
  <c r="F270" i="9"/>
  <c r="B270" i="9" s="1"/>
  <c r="E151" i="9"/>
  <c r="G940" i="1"/>
  <c r="G946" i="1"/>
  <c r="E142" i="9"/>
  <c r="B142" i="9" s="1"/>
  <c r="F262" i="9"/>
  <c r="B262" i="9" s="1"/>
  <c r="F257" i="9"/>
  <c r="B257" i="9" s="1"/>
  <c r="E127" i="9"/>
  <c r="E126" i="9"/>
  <c r="B126" i="9" s="1"/>
  <c r="F254" i="9"/>
  <c r="B254" i="9" s="1"/>
  <c r="G913" i="1"/>
  <c r="E123" i="9"/>
  <c r="B123" i="9" s="1"/>
  <c r="G912" i="1"/>
  <c r="G910" i="1"/>
  <c r="E119" i="9"/>
  <c r="G908" i="1"/>
  <c r="G902" i="1"/>
  <c r="E114" i="9"/>
  <c r="B114" i="9" s="1"/>
  <c r="G898" i="1"/>
  <c r="G895" i="1"/>
  <c r="G894" i="1"/>
  <c r="G893" i="1"/>
  <c r="E111" i="9"/>
  <c r="B111" i="9" s="1"/>
  <c r="G892" i="1"/>
  <c r="G891" i="1"/>
  <c r="G890" i="1"/>
  <c r="F246" i="9"/>
  <c r="B246" i="9" s="1"/>
  <c r="G889" i="1"/>
  <c r="H888" i="1"/>
  <c r="G887" i="1"/>
  <c r="E106" i="9"/>
  <c r="B106" i="9" s="1"/>
  <c r="G886" i="1"/>
  <c r="G885" i="1"/>
  <c r="G884" i="1"/>
  <c r="G883" i="1"/>
  <c r="G882" i="1"/>
  <c r="G881" i="1"/>
  <c r="G880" i="1"/>
  <c r="H879" i="1"/>
  <c r="G878" i="1"/>
  <c r="G877" i="1"/>
  <c r="F241" i="9"/>
  <c r="B241" i="9" s="1"/>
  <c r="G876" i="1"/>
  <c r="E98" i="9"/>
  <c r="B98" i="9" s="1"/>
  <c r="E95" i="9"/>
  <c r="B95" i="9" s="1"/>
  <c r="F235" i="9"/>
  <c r="G866" i="1"/>
  <c r="F234" i="9"/>
  <c r="B234" i="9" s="1"/>
  <c r="G862" i="1"/>
  <c r="G861" i="1"/>
  <c r="G860" i="1"/>
  <c r="G854" i="1"/>
  <c r="G850" i="1"/>
  <c r="G849" i="1"/>
  <c r="G847" i="1"/>
  <c r="E79" i="9"/>
  <c r="B79" i="9" s="1"/>
  <c r="F230" i="9"/>
  <c r="B230" i="9" s="1"/>
  <c r="G837" i="1"/>
  <c r="G836" i="1"/>
  <c r="G825" i="1"/>
  <c r="E71" i="9"/>
  <c r="B71" i="9" s="1"/>
  <c r="G823" i="1"/>
  <c r="G821" i="1"/>
  <c r="G815" i="1"/>
  <c r="G809" i="1"/>
  <c r="G807" i="1"/>
  <c r="G806" i="1"/>
  <c r="G799" i="1"/>
  <c r="G795" i="1"/>
  <c r="G794" i="1"/>
  <c r="G792" i="1"/>
  <c r="G791" i="1"/>
  <c r="G790" i="1"/>
  <c r="G789" i="1"/>
  <c r="G788" i="1"/>
  <c r="G787" i="1"/>
  <c r="G786" i="1"/>
  <c r="G785" i="1"/>
  <c r="G784" i="1"/>
  <c r="G783" i="1"/>
  <c r="E64" i="9"/>
  <c r="B64" i="9" s="1"/>
  <c r="G782" i="1"/>
  <c r="G781" i="1"/>
  <c r="G780" i="1"/>
  <c r="G779" i="1"/>
  <c r="G778" i="1"/>
  <c r="G777" i="1"/>
  <c r="G776" i="1"/>
  <c r="G775" i="1"/>
  <c r="G774" i="1"/>
  <c r="E62" i="9"/>
  <c r="B62" i="9" s="1"/>
  <c r="H773" i="1"/>
  <c r="G772" i="1"/>
  <c r="G771" i="1"/>
  <c r="G770" i="1"/>
  <c r="G769" i="1"/>
  <c r="G768" i="1"/>
  <c r="G767" i="1"/>
  <c r="G766" i="1"/>
  <c r="G765" i="1"/>
  <c r="G764" i="1"/>
  <c r="G763" i="1"/>
  <c r="G762" i="1"/>
  <c r="G761" i="1"/>
  <c r="G760" i="1"/>
  <c r="H759" i="1"/>
  <c r="G758" i="1"/>
  <c r="G757" i="1"/>
  <c r="G756" i="1"/>
  <c r="G755" i="1"/>
  <c r="G754" i="1"/>
  <c r="G751" i="1"/>
  <c r="G750" i="1"/>
  <c r="G749" i="1"/>
  <c r="G748" i="1"/>
  <c r="G747" i="1"/>
  <c r="G746" i="1"/>
  <c r="G745" i="1"/>
  <c r="G744" i="1"/>
  <c r="G743" i="1"/>
  <c r="G742" i="1"/>
  <c r="G741" i="1"/>
  <c r="G740" i="1"/>
  <c r="G739" i="1"/>
  <c r="G738" i="1"/>
  <c r="G737" i="1"/>
  <c r="G736" i="1"/>
  <c r="G735" i="1"/>
  <c r="H734" i="1"/>
  <c r="G733" i="1"/>
  <c r="E51" i="9"/>
  <c r="B51" i="9" s="1"/>
  <c r="F222" i="9"/>
  <c r="B222" i="9" s="1"/>
  <c r="B220" i="9"/>
  <c r="E35" i="9"/>
  <c r="B35" i="9" s="1"/>
  <c r="E32" i="9"/>
  <c r="B32" i="9" s="1"/>
  <c r="E23" i="9"/>
  <c r="B23" i="9" s="1"/>
  <c r="B275" i="9"/>
  <c r="D645" i="1"/>
  <c r="H645" i="1" s="1"/>
  <c r="B271" i="9"/>
  <c r="E625" i="4"/>
  <c r="D619" i="1" s="1"/>
  <c r="G620" i="1"/>
  <c r="E159" i="9"/>
  <c r="B159" i="9" s="1"/>
  <c r="H618" i="1"/>
  <c r="E158" i="9"/>
  <c r="B158" i="9" s="1"/>
  <c r="H614" i="1"/>
  <c r="E155" i="9"/>
  <c r="B155" i="9" s="1"/>
  <c r="D611" i="1"/>
  <c r="H611" i="1" s="1"/>
  <c r="G612" i="1"/>
  <c r="E150" i="9"/>
  <c r="B150" i="9" s="1"/>
  <c r="G606" i="1"/>
  <c r="G604" i="1"/>
  <c r="F266" i="9"/>
  <c r="B266" i="9" s="1"/>
  <c r="E147" i="9"/>
  <c r="B147" i="9" s="1"/>
  <c r="E146" i="9"/>
  <c r="B146" i="9" s="1"/>
  <c r="B264" i="9"/>
  <c r="G600" i="1"/>
  <c r="E143" i="9"/>
  <c r="B143" i="9" s="1"/>
  <c r="B263" i="9"/>
  <c r="E593" i="4"/>
  <c r="D587" i="1" s="1"/>
  <c r="E139" i="9"/>
  <c r="B139" i="9" s="1"/>
  <c r="G592" i="1"/>
  <c r="F258" i="9"/>
  <c r="B258" i="9" s="1"/>
  <c r="D588" i="1"/>
  <c r="H588" i="1" s="1"/>
  <c r="G584" i="1"/>
  <c r="E580" i="4"/>
  <c r="D574" i="1" s="1"/>
  <c r="G580" i="1"/>
  <c r="G576" i="1"/>
  <c r="G572" i="1"/>
  <c r="G564" i="1"/>
  <c r="E135" i="9"/>
  <c r="E131" i="9"/>
  <c r="B131" i="9" s="1"/>
  <c r="E130" i="9"/>
  <c r="B130" i="9" s="1"/>
  <c r="G548" i="1"/>
  <c r="G544" i="1"/>
  <c r="G542" i="1"/>
  <c r="G540" i="1"/>
  <c r="B256" i="9"/>
  <c r="F255" i="9"/>
  <c r="B255" i="9" s="1"/>
  <c r="E122" i="9"/>
  <c r="B122" i="9" s="1"/>
  <c r="F253" i="9"/>
  <c r="B253" i="9" s="1"/>
  <c r="B252" i="9"/>
  <c r="G532" i="1"/>
  <c r="F251" i="9"/>
  <c r="B251" i="9" s="1"/>
  <c r="F250" i="9"/>
  <c r="B250" i="9" s="1"/>
  <c r="G528" i="1"/>
  <c r="G524" i="1"/>
  <c r="G526" i="1"/>
  <c r="E529" i="4"/>
  <c r="F249" i="9"/>
  <c r="B249" i="9" s="1"/>
  <c r="G520" i="1"/>
  <c r="E118" i="9"/>
  <c r="B118" i="9" s="1"/>
  <c r="G518" i="1"/>
  <c r="D510" i="1"/>
  <c r="H510" i="1" s="1"/>
  <c r="E115" i="9"/>
  <c r="B115" i="9" s="1"/>
  <c r="G502" i="1"/>
  <c r="F247" i="9"/>
  <c r="G496" i="1"/>
  <c r="F245" i="9"/>
  <c r="B245" i="9" s="1"/>
  <c r="G494" i="1"/>
  <c r="F242" i="9"/>
  <c r="B242" i="9" s="1"/>
  <c r="E102" i="9"/>
  <c r="B102" i="9" s="1"/>
  <c r="F239" i="9"/>
  <c r="B239" i="9" s="1"/>
  <c r="G486" i="1"/>
  <c r="E99" i="9"/>
  <c r="B99" i="9" s="1"/>
  <c r="E484" i="4"/>
  <c r="D478" i="1" s="1"/>
  <c r="F238" i="9"/>
  <c r="B238" i="9" s="1"/>
  <c r="G482" i="1"/>
  <c r="F237" i="9"/>
  <c r="B237" i="9" s="1"/>
  <c r="G480" i="1"/>
  <c r="E94" i="9"/>
  <c r="B94" i="9" s="1"/>
  <c r="G476" i="1"/>
  <c r="G472" i="1"/>
  <c r="E472" i="4"/>
  <c r="D466" i="1" s="1"/>
  <c r="G471" i="1"/>
  <c r="G467" i="1"/>
  <c r="G469" i="1"/>
  <c r="G468" i="1"/>
  <c r="G465" i="1"/>
  <c r="G463" i="1"/>
  <c r="G461" i="1"/>
  <c r="G459" i="1"/>
  <c r="G457" i="1"/>
  <c r="G456" i="1"/>
  <c r="E459" i="4"/>
  <c r="D453" i="1" s="1"/>
  <c r="G452" i="1"/>
  <c r="E91" i="9"/>
  <c r="B91" i="9" s="1"/>
  <c r="G447" i="1"/>
  <c r="E90" i="9"/>
  <c r="B90" i="9" s="1"/>
  <c r="G444" i="1"/>
  <c r="G441" i="1"/>
  <c r="G440" i="1"/>
  <c r="G436" i="1"/>
  <c r="F233" i="9"/>
  <c r="B233" i="9" s="1"/>
  <c r="B232" i="9"/>
  <c r="G431" i="1"/>
  <c r="G429" i="1"/>
  <c r="F231" i="9"/>
  <c r="B231" i="9" s="1"/>
  <c r="E80" i="9"/>
  <c r="B80" i="9" s="1"/>
  <c r="G427" i="1"/>
  <c r="F229" i="9"/>
  <c r="B229" i="9" s="1"/>
  <c r="G424" i="1"/>
  <c r="B228" i="9"/>
  <c r="G425" i="1"/>
  <c r="E421" i="4"/>
  <c r="D415" i="1" s="1"/>
  <c r="G419" i="1"/>
  <c r="G416" i="1"/>
  <c r="E644" i="4"/>
  <c r="D638" i="1" s="1"/>
  <c r="F402" i="4"/>
  <c r="G399" i="1"/>
  <c r="G397" i="1"/>
  <c r="G396" i="1"/>
  <c r="D392" i="1"/>
  <c r="G392" i="1" s="1"/>
  <c r="G388" i="1"/>
  <c r="F391" i="4"/>
  <c r="G383" i="1"/>
  <c r="G381" i="1"/>
  <c r="G380" i="1"/>
  <c r="G375" i="1"/>
  <c r="D373" i="1"/>
  <c r="G373" i="1" s="1"/>
  <c r="G372" i="1"/>
  <c r="G371" i="1"/>
  <c r="G369" i="1"/>
  <c r="G368" i="1"/>
  <c r="D364" i="1"/>
  <c r="G364" i="1" s="1"/>
  <c r="G365" i="1"/>
  <c r="E363" i="4"/>
  <c r="D358" i="1" s="1"/>
  <c r="D359" i="1"/>
  <c r="H359" i="1" s="1"/>
  <c r="G363" i="1"/>
  <c r="G361" i="1"/>
  <c r="G360" i="1"/>
  <c r="G356" i="1"/>
  <c r="G351" i="1"/>
  <c r="G349" i="1"/>
  <c r="D346" i="1"/>
  <c r="G347" i="1"/>
  <c r="G344" i="1"/>
  <c r="G343" i="1"/>
  <c r="G341" i="1"/>
  <c r="G337" i="1"/>
  <c r="G336" i="1"/>
  <c r="G331" i="1"/>
  <c r="G329" i="1"/>
  <c r="G328" i="1"/>
  <c r="G321" i="1"/>
  <c r="G323" i="1"/>
  <c r="G320" i="1"/>
  <c r="G317" i="1"/>
  <c r="G316" i="1"/>
  <c r="E311" i="4"/>
  <c r="D306" i="1" s="1"/>
  <c r="G314" i="1"/>
  <c r="H312" i="1"/>
  <c r="G312" i="1"/>
  <c r="G310" i="1"/>
  <c r="G307" i="1"/>
  <c r="G309" i="1"/>
  <c r="G305" i="1"/>
  <c r="G304" i="1"/>
  <c r="G303" i="1"/>
  <c r="G302" i="1"/>
  <c r="G301" i="1"/>
  <c r="G299" i="1"/>
  <c r="G300" i="1"/>
  <c r="G298" i="1"/>
  <c r="G297" i="1"/>
  <c r="G295" i="1"/>
  <c r="H295" i="1"/>
  <c r="E299" i="4"/>
  <c r="D294" i="1" s="1"/>
  <c r="G413" i="1"/>
  <c r="G289" i="1"/>
  <c r="G288" i="1"/>
  <c r="G411" i="1"/>
  <c r="G281" i="1"/>
  <c r="G283" i="1"/>
  <c r="G284" i="1"/>
  <c r="D275" i="1"/>
  <c r="G275" i="1" s="1"/>
  <c r="G280" i="1"/>
  <c r="E75" i="9"/>
  <c r="B75" i="9" s="1"/>
  <c r="G279" i="1"/>
  <c r="H275" i="1"/>
  <c r="E72" i="9"/>
  <c r="B72" i="9" s="1"/>
  <c r="H269" i="1"/>
  <c r="H264" i="1"/>
  <c r="H260" i="1"/>
  <c r="E263" i="4"/>
  <c r="D259" i="1" s="1"/>
  <c r="F226" i="9"/>
  <c r="B226" i="9" s="1"/>
  <c r="G255" i="1"/>
  <c r="G258" i="1"/>
  <c r="E252" i="4"/>
  <c r="D248" i="1" s="1"/>
  <c r="E68" i="9"/>
  <c r="B68" i="9" s="1"/>
  <c r="E67" i="9"/>
  <c r="B67" i="9" s="1"/>
  <c r="D249" i="1"/>
  <c r="G243" i="1"/>
  <c r="G244" i="1"/>
  <c r="G236" i="1"/>
  <c r="G239" i="1"/>
  <c r="E63" i="9"/>
  <c r="B63" i="9" s="1"/>
  <c r="G234" i="1"/>
  <c r="G232" i="1"/>
  <c r="G233" i="1"/>
  <c r="G231" i="1"/>
  <c r="E224" i="4"/>
  <c r="D220" i="1" s="1"/>
  <c r="G230" i="1"/>
  <c r="G229" i="1"/>
  <c r="G227" i="1"/>
  <c r="G224" i="1"/>
  <c r="H224" i="1"/>
  <c r="H212" i="1"/>
  <c r="G212" i="1"/>
  <c r="E215" i="4"/>
  <c r="D211" i="1" s="1"/>
  <c r="D206" i="1"/>
  <c r="H210" i="1"/>
  <c r="E55" i="9"/>
  <c r="B55" i="9" s="1"/>
  <c r="B224" i="9"/>
  <c r="G198" i="1"/>
  <c r="H198" i="1"/>
  <c r="E196" i="4"/>
  <c r="D192" i="1" s="1"/>
  <c r="D193" i="1"/>
  <c r="H193" i="1" s="1"/>
  <c r="G194" i="1"/>
  <c r="H184" i="1"/>
  <c r="F223" i="9"/>
  <c r="B223" i="9" s="1"/>
  <c r="H185" i="1"/>
  <c r="F188" i="4"/>
  <c r="E46" i="9"/>
  <c r="B46" i="9" s="1"/>
  <c r="F221" i="9"/>
  <c r="B221" i="9" s="1"/>
  <c r="H180" i="1"/>
  <c r="E44" i="9"/>
  <c r="B44" i="9" s="1"/>
  <c r="H173" i="1"/>
  <c r="E163" i="4"/>
  <c r="D159" i="1" s="1"/>
  <c r="H159" i="1" s="1"/>
  <c r="H165" i="1"/>
  <c r="D160" i="1"/>
  <c r="H160" i="1" s="1"/>
  <c r="G161" i="1"/>
  <c r="F164" i="4"/>
  <c r="G158" i="1"/>
  <c r="G157" i="1"/>
  <c r="H155" i="1"/>
  <c r="G155" i="1"/>
  <c r="E152" i="4"/>
  <c r="G21" i="9" s="1"/>
  <c r="F159" i="4"/>
  <c r="F218" i="9"/>
  <c r="B218" i="9" s="1"/>
  <c r="G149" i="1"/>
  <c r="F153" i="4"/>
  <c r="H150" i="1"/>
  <c r="H135" i="1"/>
  <c r="D136" i="1"/>
  <c r="G136" i="1" s="1"/>
  <c r="F139" i="4"/>
  <c r="G130" i="1"/>
  <c r="G133" i="1"/>
  <c r="G128" i="1"/>
  <c r="E124" i="4"/>
  <c r="F124" i="4" s="1"/>
  <c r="E39" i="9"/>
  <c r="B39" i="9" s="1"/>
  <c r="D124" i="1"/>
  <c r="D121" i="1"/>
  <c r="G119" i="1"/>
  <c r="H116" i="1"/>
  <c r="G116" i="1"/>
  <c r="G117" i="1"/>
  <c r="G114" i="1"/>
  <c r="G113" i="1"/>
  <c r="F217" i="9"/>
  <c r="B217" i="9" s="1"/>
  <c r="E106" i="4"/>
  <c r="D102" i="1" s="1"/>
  <c r="H102" i="1" s="1"/>
  <c r="G110" i="1"/>
  <c r="G108" i="1"/>
  <c r="G109" i="1"/>
  <c r="G107" i="1"/>
  <c r="D103" i="1"/>
  <c r="H103" i="1" s="1"/>
  <c r="G106" i="1"/>
  <c r="G104" i="1"/>
  <c r="G101" i="1"/>
  <c r="G100" i="1"/>
  <c r="G99" i="1"/>
  <c r="G97" i="1"/>
  <c r="G96" i="1"/>
  <c r="G94" i="1"/>
  <c r="G95" i="1"/>
  <c r="H93" i="1"/>
  <c r="G92" i="1"/>
  <c r="H91" i="1"/>
  <c r="H90" i="1"/>
  <c r="G89" i="1"/>
  <c r="H87" i="1"/>
  <c r="G87" i="1"/>
  <c r="F91" i="4"/>
  <c r="E82" i="4"/>
  <c r="D78" i="1" s="1"/>
  <c r="H78" i="1" s="1"/>
  <c r="B216" i="9"/>
  <c r="G79" i="1"/>
  <c r="F83" i="4"/>
  <c r="G73" i="1"/>
  <c r="H73" i="1"/>
  <c r="H74" i="1"/>
  <c r="F74" i="4"/>
  <c r="D61" i="1"/>
  <c r="G62" i="1"/>
  <c r="H58" i="1"/>
  <c r="G58" i="1"/>
  <c r="G59" i="1"/>
  <c r="E28" i="9"/>
  <c r="F62" i="4"/>
  <c r="H55" i="1"/>
  <c r="G55" i="1"/>
  <c r="E50" i="4"/>
  <c r="D46" i="1" s="1"/>
  <c r="F59" i="4"/>
  <c r="E27" i="9"/>
  <c r="B27" i="9" s="1"/>
  <c r="D47" i="1"/>
  <c r="H47" i="1" s="1"/>
  <c r="G48" i="1"/>
  <c r="G45" i="1"/>
  <c r="G44" i="1"/>
  <c r="G43" i="1"/>
  <c r="G40" i="1"/>
  <c r="G41" i="1"/>
  <c r="G42" i="1"/>
  <c r="G39" i="1"/>
  <c r="G38" i="1"/>
  <c r="G36" i="1"/>
  <c r="G37" i="1"/>
  <c r="G35" i="1"/>
  <c r="G33" i="1"/>
  <c r="G34" i="1"/>
  <c r="G32" i="1"/>
  <c r="G31" i="1"/>
  <c r="G30" i="1"/>
  <c r="G29" i="1"/>
  <c r="F215" i="9"/>
  <c r="B215" i="9" s="1"/>
  <c r="G28" i="1"/>
  <c r="H27" i="1"/>
  <c r="H25" i="1"/>
  <c r="G25" i="1"/>
  <c r="F29" i="4"/>
  <c r="H19" i="1"/>
  <c r="H22" i="1"/>
  <c r="E24" i="9"/>
  <c r="B24" i="9" s="1"/>
  <c r="H13" i="1"/>
  <c r="E7" i="4"/>
  <c r="G6" i="1"/>
  <c r="G4" i="1"/>
  <c r="G5" i="1"/>
  <c r="G477" i="1"/>
  <c r="H477" i="1"/>
  <c r="G493" i="1"/>
  <c r="H493" i="1"/>
  <c r="G537" i="1"/>
  <c r="H537" i="1"/>
  <c r="G589" i="1"/>
  <c r="H589" i="1"/>
  <c r="G594" i="1"/>
  <c r="H594" i="1"/>
  <c r="G605" i="1"/>
  <c r="H605" i="1"/>
  <c r="G613" i="1"/>
  <c r="H613" i="1"/>
  <c r="H643" i="1"/>
  <c r="G643" i="1"/>
  <c r="H647" i="1"/>
  <c r="G647" i="1"/>
  <c r="H651" i="1"/>
  <c r="G651" i="1"/>
  <c r="H653" i="1"/>
  <c r="G653" i="1"/>
  <c r="H657" i="1"/>
  <c r="G657" i="1"/>
  <c r="H659" i="1"/>
  <c r="G659" i="1"/>
  <c r="H663" i="1"/>
  <c r="G663" i="1"/>
  <c r="H665" i="1"/>
  <c r="G665" i="1"/>
  <c r="H669" i="1"/>
  <c r="G669" i="1"/>
  <c r="H673" i="1"/>
  <c r="G673" i="1"/>
  <c r="H677" i="1"/>
  <c r="G677" i="1"/>
  <c r="H681" i="1"/>
  <c r="G681" i="1"/>
  <c r="H687" i="1"/>
  <c r="G687" i="1"/>
  <c r="H693" i="1"/>
  <c r="G693" i="1"/>
  <c r="H701" i="1"/>
  <c r="G701" i="1"/>
  <c r="H707" i="1"/>
  <c r="G707" i="1"/>
  <c r="H711" i="1"/>
  <c r="G711" i="1"/>
  <c r="H719" i="1"/>
  <c r="G719" i="1"/>
  <c r="G489" i="1"/>
  <c r="H489" i="1"/>
  <c r="G505" i="1"/>
  <c r="H505" i="1"/>
  <c r="G521" i="1"/>
  <c r="H521" i="1"/>
  <c r="G533" i="1"/>
  <c r="H533" i="1"/>
  <c r="G549" i="1"/>
  <c r="H549" i="1"/>
  <c r="G554" i="1"/>
  <c r="H554" i="1"/>
  <c r="G557" i="1"/>
  <c r="H557" i="1"/>
  <c r="G562" i="1"/>
  <c r="H562" i="1"/>
  <c r="G565" i="1"/>
  <c r="H565" i="1"/>
  <c r="G570" i="1"/>
  <c r="H570" i="1"/>
  <c r="G573" i="1"/>
  <c r="H573" i="1"/>
  <c r="G578" i="1"/>
  <c r="H578" i="1"/>
  <c r="G581" i="1"/>
  <c r="H581" i="1"/>
  <c r="G586" i="1"/>
  <c r="H586" i="1"/>
  <c r="F118" i="6"/>
  <c r="D1412" i="1"/>
  <c r="E114" i="6"/>
  <c r="F114" i="6" s="1"/>
  <c r="G597" i="1"/>
  <c r="H597" i="1"/>
  <c r="G602" i="1"/>
  <c r="H602" i="1"/>
  <c r="H679" i="1"/>
  <c r="G679" i="1"/>
  <c r="H685" i="1"/>
  <c r="G685" i="1"/>
  <c r="H691" i="1"/>
  <c r="G691" i="1"/>
  <c r="H697" i="1"/>
  <c r="G697" i="1"/>
  <c r="H705" i="1"/>
  <c r="G705" i="1"/>
  <c r="H715" i="1"/>
  <c r="G715" i="1"/>
  <c r="H723" i="1"/>
  <c r="G723" i="1"/>
  <c r="H325" i="1"/>
  <c r="H333" i="1"/>
  <c r="H337" i="1"/>
  <c r="H349" i="1"/>
  <c r="H353" i="1"/>
  <c r="H357" i="1"/>
  <c r="H361" i="1"/>
  <c r="H365" i="1"/>
  <c r="H377" i="1"/>
  <c r="H385" i="1"/>
  <c r="H389" i="1"/>
  <c r="H413" i="1"/>
  <c r="H417" i="1"/>
  <c r="H421" i="1"/>
  <c r="H425" i="1"/>
  <c r="H433" i="1"/>
  <c r="H441" i="1"/>
  <c r="H457" i="1"/>
  <c r="H461" i="1"/>
  <c r="H469" i="1"/>
  <c r="H473" i="1"/>
  <c r="H480" i="1"/>
  <c r="H486" i="1"/>
  <c r="H496" i="1"/>
  <c r="G501" i="1"/>
  <c r="H501" i="1"/>
  <c r="H502" i="1"/>
  <c r="H512" i="1"/>
  <c r="H524" i="1"/>
  <c r="G529" i="1"/>
  <c r="H529" i="1"/>
  <c r="H530" i="1"/>
  <c r="H540" i="1"/>
  <c r="H641" i="1"/>
  <c r="G641" i="1"/>
  <c r="H649" i="1"/>
  <c r="G649" i="1"/>
  <c r="H655" i="1"/>
  <c r="G655" i="1"/>
  <c r="H661" i="1"/>
  <c r="G661" i="1"/>
  <c r="H667" i="1"/>
  <c r="G667" i="1"/>
  <c r="H671" i="1"/>
  <c r="G671" i="1"/>
  <c r="H675" i="1"/>
  <c r="G675" i="1"/>
  <c r="H683" i="1"/>
  <c r="G683" i="1"/>
  <c r="H689" i="1"/>
  <c r="G689" i="1"/>
  <c r="H695" i="1"/>
  <c r="G695" i="1"/>
  <c r="H699" i="1"/>
  <c r="G699" i="1"/>
  <c r="H703" i="1"/>
  <c r="G703" i="1"/>
  <c r="H709" i="1"/>
  <c r="G709" i="1"/>
  <c r="H713" i="1"/>
  <c r="G713" i="1"/>
  <c r="H717" i="1"/>
  <c r="G717" i="1"/>
  <c r="H721" i="1"/>
  <c r="G721" i="1"/>
  <c r="H321" i="1"/>
  <c r="H329" i="1"/>
  <c r="H341" i="1"/>
  <c r="H369" i="1"/>
  <c r="H381" i="1"/>
  <c r="H393" i="1"/>
  <c r="H397" i="1"/>
  <c r="H401" i="1"/>
  <c r="H405" i="1"/>
  <c r="H429" i="1"/>
  <c r="H437" i="1"/>
  <c r="H445" i="1"/>
  <c r="H449" i="1"/>
  <c r="H465" i="1"/>
  <c r="G485" i="1"/>
  <c r="H485" i="1"/>
  <c r="G517" i="1"/>
  <c r="H517" i="1"/>
  <c r="H518" i="1"/>
  <c r="G545" i="1"/>
  <c r="H545" i="1"/>
  <c r="H546" i="1"/>
  <c r="G590" i="1"/>
  <c r="H590" i="1"/>
  <c r="G593" i="1"/>
  <c r="H593" i="1"/>
  <c r="G598" i="1"/>
  <c r="H598" i="1"/>
  <c r="G601" i="1"/>
  <c r="H601" i="1"/>
  <c r="G609" i="1"/>
  <c r="H609" i="1"/>
  <c r="G617" i="1"/>
  <c r="H61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320" i="1"/>
  <c r="G322" i="1"/>
  <c r="H324" i="1"/>
  <c r="G326" i="1"/>
  <c r="H328" i="1"/>
  <c r="G330" i="1"/>
  <c r="H332" i="1"/>
  <c r="G334" i="1"/>
  <c r="H336" i="1"/>
  <c r="G338" i="1"/>
  <c r="H340" i="1"/>
  <c r="G342" i="1"/>
  <c r="H344" i="1"/>
  <c r="H348" i="1"/>
  <c r="G350" i="1"/>
  <c r="H352" i="1"/>
  <c r="G354" i="1"/>
  <c r="H356" i="1"/>
  <c r="H360" i="1"/>
  <c r="G362" i="1"/>
  <c r="G366" i="1"/>
  <c r="H368" i="1"/>
  <c r="G370" i="1"/>
  <c r="H372" i="1"/>
  <c r="G374" i="1"/>
  <c r="H376" i="1"/>
  <c r="G378" i="1"/>
  <c r="H380" i="1"/>
  <c r="G382" i="1"/>
  <c r="H384" i="1"/>
  <c r="G386" i="1"/>
  <c r="H388" i="1"/>
  <c r="G390" i="1"/>
  <c r="G394" i="1"/>
  <c r="H396" i="1"/>
  <c r="G398" i="1"/>
  <c r="H400" i="1"/>
  <c r="H404" i="1"/>
  <c r="G406" i="1"/>
  <c r="H412"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G474" i="1"/>
  <c r="H476" i="1"/>
  <c r="G481" i="1"/>
  <c r="H481" i="1"/>
  <c r="H482" i="1"/>
  <c r="G490" i="1"/>
  <c r="H492" i="1"/>
  <c r="G497" i="1"/>
  <c r="H497" i="1"/>
  <c r="H498" i="1"/>
  <c r="G506" i="1"/>
  <c r="H508" i="1"/>
  <c r="G513" i="1"/>
  <c r="H513" i="1"/>
  <c r="H514" i="1"/>
  <c r="G525" i="1"/>
  <c r="H525" i="1"/>
  <c r="H526" i="1"/>
  <c r="G534" i="1"/>
  <c r="H536" i="1"/>
  <c r="G541" i="1"/>
  <c r="H541" i="1"/>
  <c r="H542" i="1"/>
  <c r="G550" i="1"/>
  <c r="H550" i="1"/>
  <c r="G553" i="1"/>
  <c r="H553" i="1"/>
  <c r="G558" i="1"/>
  <c r="H558" i="1"/>
  <c r="G566" i="1"/>
  <c r="H566" i="1"/>
  <c r="G569" i="1"/>
  <c r="H569" i="1"/>
  <c r="G577" i="1"/>
  <c r="H577" i="1"/>
  <c r="G582" i="1"/>
  <c r="H582" i="1"/>
  <c r="G585" i="1"/>
  <c r="H585" i="1"/>
  <c r="G621" i="1"/>
  <c r="H621" i="1"/>
  <c r="H625" i="1"/>
  <c r="G625" i="1"/>
  <c r="H1447" i="1"/>
  <c r="G1447" i="1"/>
  <c r="J1447" i="1"/>
  <c r="H1468" i="1"/>
  <c r="G1468" i="1"/>
  <c r="J1468" i="1"/>
  <c r="H606" i="1"/>
  <c r="H1461" i="1"/>
  <c r="G1461" i="1"/>
  <c r="H1464" i="1"/>
  <c r="G1464" i="1"/>
  <c r="J1464" i="1"/>
  <c r="G479" i="1"/>
  <c r="G483" i="1"/>
  <c r="G487" i="1"/>
  <c r="G491" i="1"/>
  <c r="G495" i="1"/>
  <c r="G499" i="1"/>
  <c r="G503" i="1"/>
  <c r="G507" i="1"/>
  <c r="G511" i="1"/>
  <c r="G515" i="1"/>
  <c r="G519" i="1"/>
  <c r="G527" i="1"/>
  <c r="G531" i="1"/>
  <c r="G535" i="1"/>
  <c r="G539" i="1"/>
  <c r="G543" i="1"/>
  <c r="G547" i="1"/>
  <c r="G551" i="1"/>
  <c r="G555" i="1"/>
  <c r="G559" i="1"/>
  <c r="G563" i="1"/>
  <c r="G567" i="1"/>
  <c r="G571" i="1"/>
  <c r="G575" i="1"/>
  <c r="G579" i="1"/>
  <c r="G583" i="1"/>
  <c r="G591" i="1"/>
  <c r="G595" i="1"/>
  <c r="G599" i="1"/>
  <c r="G603" i="1"/>
  <c r="G607" i="1"/>
  <c r="G611" i="1"/>
  <c r="G615" i="1"/>
  <c r="G624" i="1"/>
  <c r="G628" i="1"/>
  <c r="G1454" i="1"/>
  <c r="H1457" i="1"/>
  <c r="G1457" i="1"/>
  <c r="J1457" i="1"/>
  <c r="H1482" i="1"/>
  <c r="G1482" i="1"/>
  <c r="H1498" i="1"/>
  <c r="G1498" i="1"/>
  <c r="H1502" i="1"/>
  <c r="G1502" i="1"/>
  <c r="H1530" i="1"/>
  <c r="G1530" i="1"/>
  <c r="H1546" i="1"/>
  <c r="G1546" i="1"/>
  <c r="H1562" i="1"/>
  <c r="G1562" i="1"/>
  <c r="H1578" i="1"/>
  <c r="G1578" i="1"/>
  <c r="F264" i="4"/>
  <c r="D263" i="4"/>
  <c r="G610" i="1"/>
  <c r="G614" i="1"/>
  <c r="G618" i="1"/>
  <c r="G622" i="1"/>
  <c r="H1451" i="1"/>
  <c r="G1451" i="1"/>
  <c r="J1451" i="1"/>
  <c r="F134" i="4"/>
  <c r="D133" i="4"/>
  <c r="I1458" i="1"/>
  <c r="H1474" i="1"/>
  <c r="G1474" i="1"/>
  <c r="J1474" i="1"/>
  <c r="H1477" i="1"/>
  <c r="G1477" i="1"/>
  <c r="J1477" i="1"/>
  <c r="H1486" i="1"/>
  <c r="G1486" i="1"/>
  <c r="H1506" i="1"/>
  <c r="G1506" i="1"/>
  <c r="H1534" i="1"/>
  <c r="G1534" i="1"/>
  <c r="H1550" i="1"/>
  <c r="G1550" i="1"/>
  <c r="H1566" i="1"/>
  <c r="G1566" i="1"/>
  <c r="D50" i="4"/>
  <c r="F629" i="4"/>
  <c r="D625" i="4"/>
  <c r="C623" i="1"/>
  <c r="E89" i="6"/>
  <c r="D1383" i="1" s="1"/>
  <c r="D1384" i="1"/>
  <c r="H1444" i="1"/>
  <c r="H1449" i="1"/>
  <c r="G1449" i="1"/>
  <c r="J1449" i="1"/>
  <c r="H1455" i="1"/>
  <c r="G1455" i="1"/>
  <c r="J1455" i="1"/>
  <c r="H1459" i="1"/>
  <c r="G1459" i="1"/>
  <c r="J1459" i="1"/>
  <c r="H1462" i="1"/>
  <c r="G1462" i="1"/>
  <c r="J1462" i="1"/>
  <c r="H1466" i="1"/>
  <c r="G1466" i="1"/>
  <c r="J1466" i="1"/>
  <c r="I1478" i="1"/>
  <c r="H1490" i="1"/>
  <c r="G1490" i="1"/>
  <c r="H1510" i="1"/>
  <c r="G1510" i="1"/>
  <c r="H1522" i="1"/>
  <c r="G1522" i="1"/>
  <c r="H1538" i="1"/>
  <c r="G1538" i="1"/>
  <c r="H1554" i="1"/>
  <c r="G1554" i="1"/>
  <c r="H1570" i="1"/>
  <c r="G1570" i="1"/>
  <c r="D7" i="4"/>
  <c r="F40" i="4"/>
  <c r="F61" i="6"/>
  <c r="C1355" i="1"/>
  <c r="H1442" i="1"/>
  <c r="H1472" i="1"/>
  <c r="G1472" i="1"/>
  <c r="J1472" i="1"/>
  <c r="H1479" i="1"/>
  <c r="G1479" i="1"/>
  <c r="J1479" i="1"/>
  <c r="H1494" i="1"/>
  <c r="G1494" i="1"/>
  <c r="H1514" i="1"/>
  <c r="G1514" i="1"/>
  <c r="H1526" i="1"/>
  <c r="G1526" i="1"/>
  <c r="H1542" i="1"/>
  <c r="G1542" i="1"/>
  <c r="H1558" i="1"/>
  <c r="G1558" i="1"/>
  <c r="H1574" i="1"/>
  <c r="G1574" i="1"/>
  <c r="F107" i="4"/>
  <c r="F45" i="5"/>
  <c r="C1023" i="1"/>
  <c r="F239" i="5"/>
  <c r="E238" i="5"/>
  <c r="D1216" i="1"/>
  <c r="F259" i="5"/>
  <c r="E258" i="5"/>
  <c r="D1235" i="1" s="1"/>
  <c r="D1236" i="1"/>
  <c r="I31" i="3"/>
  <c r="D1469" i="1"/>
  <c r="I32" i="3"/>
  <c r="D1475" i="1"/>
  <c r="G1475" i="1" s="1"/>
  <c r="G1440" i="1"/>
  <c r="G1442" i="1"/>
  <c r="G1444" i="1"/>
  <c r="F177" i="4"/>
  <c r="F216" i="4"/>
  <c r="D215" i="4"/>
  <c r="D643" i="4"/>
  <c r="F416" i="4"/>
  <c r="D421" i="4"/>
  <c r="D515" i="4"/>
  <c r="D580" i="4"/>
  <c r="F585" i="4"/>
  <c r="E7" i="5"/>
  <c r="D190" i="5"/>
  <c r="F6" i="6"/>
  <c r="E5" i="6"/>
  <c r="E35" i="6"/>
  <c r="B28" i="9"/>
  <c r="D252" i="4"/>
  <c r="F259" i="4"/>
  <c r="D299" i="4"/>
  <c r="F304" i="4"/>
  <c r="F312" i="4"/>
  <c r="D311" i="4"/>
  <c r="E643" i="4"/>
  <c r="D637" i="1" s="1"/>
  <c r="F485" i="4"/>
  <c r="D484" i="4"/>
  <c r="D12" i="5"/>
  <c r="D177" i="5"/>
  <c r="F180" i="5"/>
  <c r="D238" i="5"/>
  <c r="D89" i="6"/>
  <c r="H165" i="9"/>
  <c r="B60" i="9"/>
  <c r="F202" i="4"/>
  <c r="D196" i="4"/>
  <c r="D351" i="4"/>
  <c r="F356" i="4"/>
  <c r="F364" i="4"/>
  <c r="D363" i="4"/>
  <c r="F473" i="4"/>
  <c r="D472" i="4"/>
  <c r="H290" i="9"/>
  <c r="E290" i="9" s="1"/>
  <c r="B290" i="9" s="1"/>
  <c r="F88" i="5"/>
  <c r="E87" i="5"/>
  <c r="F87" i="5" s="1"/>
  <c r="F119" i="5"/>
  <c r="D118" i="5"/>
  <c r="F246" i="5"/>
  <c r="D245" i="5"/>
  <c r="E50" i="9"/>
  <c r="B50" i="9" s="1"/>
  <c r="E58" i="9"/>
  <c r="B58" i="9" s="1"/>
  <c r="B107" i="9"/>
  <c r="B151" i="9"/>
  <c r="D459" i="4"/>
  <c r="D529" i="4"/>
  <c r="D593" i="4"/>
  <c r="D7" i="5"/>
  <c r="D69" i="5"/>
  <c r="D206" i="5"/>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5" i="9"/>
  <c r="G164" i="9"/>
  <c r="E164" i="9" s="1"/>
  <c r="B164" i="9" s="1"/>
  <c r="G163" i="9"/>
  <c r="E163" i="9" s="1"/>
  <c r="B163" i="9" s="1"/>
  <c r="G162" i="9"/>
  <c r="E162" i="9" s="1"/>
  <c r="B162" i="9" s="1"/>
  <c r="G161" i="9"/>
  <c r="E161" i="9" s="1"/>
  <c r="B161" i="9" s="1"/>
  <c r="M213" i="9"/>
  <c r="G168" i="9"/>
  <c r="E168" i="9" s="1"/>
  <c r="B168" i="9" s="1"/>
  <c r="G167" i="9"/>
  <c r="E167" i="9" s="1"/>
  <c r="B167" i="9" s="1"/>
  <c r="H166" i="9"/>
  <c r="I10" i="9"/>
  <c r="D42" i="8"/>
  <c r="E83" i="9"/>
  <c r="B83" i="9" s="1"/>
  <c r="E87" i="9"/>
  <c r="B87" i="9" s="1"/>
  <c r="B103" i="9"/>
  <c r="B119" i="9"/>
  <c r="B127" i="9"/>
  <c r="B135" i="9"/>
  <c r="G166" i="9"/>
  <c r="F269" i="9"/>
  <c r="B269" i="9" s="1"/>
  <c r="B219" i="9"/>
  <c r="B227" i="9"/>
  <c r="B235" i="9"/>
  <c r="B247" i="9"/>
  <c r="F265" i="9"/>
  <c r="B265" i="9" s="1"/>
  <c r="F261" i="9"/>
  <c r="B261" i="9" s="1"/>
  <c r="B267" i="9"/>
  <c r="G645" i="1" l="1"/>
  <c r="G103" i="1"/>
  <c r="D120" i="1"/>
  <c r="I1465" i="1"/>
  <c r="C1408" i="1"/>
  <c r="H27" i="3"/>
  <c r="I1442" i="1"/>
  <c r="G1469" i="1"/>
  <c r="I1473" i="1"/>
  <c r="C1299" i="1"/>
  <c r="H24" i="3"/>
  <c r="F344" i="4"/>
  <c r="C339" i="1"/>
  <c r="H31" i="3"/>
  <c r="C1469" i="1"/>
  <c r="I1440" i="1"/>
  <c r="H220" i="1"/>
  <c r="G510" i="1"/>
  <c r="I1450" i="1"/>
  <c r="I1460" i="1"/>
  <c r="I1467" i="1"/>
  <c r="H1481" i="1"/>
  <c r="G1369" i="1"/>
  <c r="G1097" i="1"/>
  <c r="G1184" i="1"/>
  <c r="I1451" i="1"/>
  <c r="G359" i="1"/>
  <c r="D5" i="7"/>
  <c r="C1437" i="1"/>
  <c r="F644" i="4"/>
  <c r="C638" i="1"/>
  <c r="H638" i="1" s="1"/>
  <c r="F78" i="5"/>
  <c r="C1056" i="1"/>
  <c r="I1464" i="1"/>
  <c r="I1446" i="1"/>
  <c r="F567" i="4"/>
  <c r="C561" i="1"/>
  <c r="F396" i="4"/>
  <c r="C391" i="1"/>
  <c r="I1462" i="1"/>
  <c r="G160" i="1"/>
  <c r="I1443" i="1"/>
  <c r="I1441" i="1"/>
  <c r="I1471" i="1"/>
  <c r="H997" i="1"/>
  <c r="D1183" i="1"/>
  <c r="H310" i="9"/>
  <c r="D1167" i="1"/>
  <c r="H308" i="9"/>
  <c r="E176" i="5"/>
  <c r="I22" i="3" s="1"/>
  <c r="H1148" i="1"/>
  <c r="G1148" i="1"/>
  <c r="F134" i="5"/>
  <c r="H1112" i="1"/>
  <c r="H1424" i="1"/>
  <c r="G1424" i="1"/>
  <c r="G1376" i="1"/>
  <c r="H1376" i="1"/>
  <c r="G1576" i="1"/>
  <c r="H1576" i="1"/>
  <c r="D43" i="8"/>
  <c r="C1518" i="1" s="1"/>
  <c r="H1518" i="1" s="1"/>
  <c r="G1524" i="1"/>
  <c r="H1524" i="1"/>
  <c r="G1501" i="1"/>
  <c r="I1476" i="1"/>
  <c r="I1472" i="1"/>
  <c r="I1456" i="1"/>
  <c r="G1453" i="1"/>
  <c r="E5" i="7"/>
  <c r="I1444" i="1"/>
  <c r="H1438" i="1"/>
  <c r="G1438" i="1"/>
  <c r="H1437" i="1"/>
  <c r="G1437" i="1"/>
  <c r="G588" i="1"/>
  <c r="E528" i="4"/>
  <c r="D522" i="1" s="1"/>
  <c r="D523" i="1"/>
  <c r="E420" i="4"/>
  <c r="E166" i="9"/>
  <c r="B166" i="9" s="1"/>
  <c r="H392" i="1"/>
  <c r="H373" i="1"/>
  <c r="H364" i="1"/>
  <c r="E350" i="4"/>
  <c r="D345" i="1" s="1"/>
  <c r="E298" i="4"/>
  <c r="H249" i="1"/>
  <c r="G249" i="1"/>
  <c r="F224" i="4"/>
  <c r="G220" i="1"/>
  <c r="H206" i="1"/>
  <c r="G206" i="1"/>
  <c r="G193" i="1"/>
  <c r="F163" i="4"/>
  <c r="G159" i="1"/>
  <c r="D148" i="1"/>
  <c r="G148" i="1" s="1"/>
  <c r="H21" i="9"/>
  <c r="E21" i="9" s="1"/>
  <c r="F152" i="4"/>
  <c r="E151" i="4"/>
  <c r="H148" i="1"/>
  <c r="H136" i="1"/>
  <c r="H124" i="1"/>
  <c r="G124" i="1"/>
  <c r="H121" i="1"/>
  <c r="G121" i="1"/>
  <c r="H120" i="1"/>
  <c r="G120" i="1"/>
  <c r="G102" i="1"/>
  <c r="F106" i="4"/>
  <c r="F82" i="4"/>
  <c r="G78" i="1"/>
  <c r="H61" i="1"/>
  <c r="G61" i="1"/>
  <c r="E6" i="4"/>
  <c r="D2" i="1" s="1"/>
  <c r="G47" i="1"/>
  <c r="D3" i="1"/>
  <c r="F35" i="6"/>
  <c r="H25" i="3"/>
  <c r="C1329" i="1"/>
  <c r="D141" i="6"/>
  <c r="F215" i="4"/>
  <c r="C211" i="1"/>
  <c r="G1023" i="1"/>
  <c r="H1023" i="1"/>
  <c r="F7" i="4"/>
  <c r="D6" i="4"/>
  <c r="C3" i="1"/>
  <c r="G1384" i="1"/>
  <c r="H1384" i="1"/>
  <c r="I34" i="3"/>
  <c r="C1517" i="1"/>
  <c r="E165" i="9"/>
  <c r="B165" i="9" s="1"/>
  <c r="G311" i="9"/>
  <c r="E311" i="9" s="1"/>
  <c r="B311" i="9" s="1"/>
  <c r="C1183" i="1"/>
  <c r="F206" i="5"/>
  <c r="D528" i="4"/>
  <c r="F529" i="4"/>
  <c r="C523" i="1"/>
  <c r="F351" i="4"/>
  <c r="D350" i="4"/>
  <c r="C346" i="1"/>
  <c r="G308" i="9"/>
  <c r="E308" i="9" s="1"/>
  <c r="B308" i="9" s="1"/>
  <c r="F177" i="5"/>
  <c r="D176" i="5"/>
  <c r="C1154" i="1"/>
  <c r="F299" i="4"/>
  <c r="D298" i="4"/>
  <c r="C294" i="1"/>
  <c r="I20" i="3"/>
  <c r="D985" i="1"/>
  <c r="F421" i="4"/>
  <c r="D420" i="4"/>
  <c r="C415" i="1"/>
  <c r="H1216" i="1"/>
  <c r="G1216" i="1"/>
  <c r="I1479" i="1"/>
  <c r="I1466" i="1"/>
  <c r="F50" i="4"/>
  <c r="C46" i="1"/>
  <c r="F133" i="4"/>
  <c r="C129" i="1"/>
  <c r="I1447" i="1"/>
  <c r="I27" i="3"/>
  <c r="D1408" i="1"/>
  <c r="E141" i="6"/>
  <c r="G318" i="9" s="1"/>
  <c r="E318" i="9" s="1"/>
  <c r="I24" i="3"/>
  <c r="D1299" i="1"/>
  <c r="F515" i="4"/>
  <c r="C509" i="1"/>
  <c r="G1355" i="1"/>
  <c r="H1355" i="1"/>
  <c r="F213" i="9"/>
  <c r="D68" i="5"/>
  <c r="D6" i="5" s="1"/>
  <c r="C1047" i="1"/>
  <c r="F69" i="5"/>
  <c r="F459" i="4"/>
  <c r="C453" i="1"/>
  <c r="F245" i="5"/>
  <c r="C1222" i="1"/>
  <c r="F118" i="5"/>
  <c r="C1096" i="1"/>
  <c r="F363" i="4"/>
  <c r="C358" i="1"/>
  <c r="F89" i="6"/>
  <c r="C1383" i="1"/>
  <c r="F12" i="5"/>
  <c r="C990" i="1"/>
  <c r="F311" i="4"/>
  <c r="C306" i="1"/>
  <c r="G310" i="9"/>
  <c r="F190" i="5"/>
  <c r="C1167" i="1"/>
  <c r="H1236" i="1"/>
  <c r="G1236" i="1"/>
  <c r="E237" i="5"/>
  <c r="D1215" i="1"/>
  <c r="H1469" i="1"/>
  <c r="I1455" i="1"/>
  <c r="H623" i="1"/>
  <c r="G623" i="1"/>
  <c r="I1474" i="1"/>
  <c r="F263" i="4"/>
  <c r="C259" i="1"/>
  <c r="H1475" i="1"/>
  <c r="I1468" i="1"/>
  <c r="G1412" i="1"/>
  <c r="H1412" i="1"/>
  <c r="F593" i="4"/>
  <c r="C587" i="1"/>
  <c r="E68" i="5"/>
  <c r="D1065" i="1"/>
  <c r="C1423" i="1"/>
  <c r="F129" i="6"/>
  <c r="F7" i="5"/>
  <c r="H20" i="3"/>
  <c r="C985" i="1"/>
  <c r="F5" i="6"/>
  <c r="F472" i="4"/>
  <c r="C466" i="1"/>
  <c r="F196" i="4"/>
  <c r="C192" i="1"/>
  <c r="F238" i="5"/>
  <c r="D237" i="5"/>
  <c r="C1215" i="1"/>
  <c r="F484" i="4"/>
  <c r="C478" i="1"/>
  <c r="F252" i="4"/>
  <c r="C248" i="1"/>
  <c r="I25" i="3"/>
  <c r="D1329" i="1"/>
  <c r="F580" i="4"/>
  <c r="C574" i="1"/>
  <c r="F643" i="4"/>
  <c r="C637" i="1"/>
  <c r="H1235" i="1"/>
  <c r="G1235" i="1"/>
  <c r="D151" i="4"/>
  <c r="I1459" i="1"/>
  <c r="I1449" i="1"/>
  <c r="F625" i="4"/>
  <c r="C619" i="1"/>
  <c r="I1477" i="1"/>
  <c r="I1457" i="1"/>
  <c r="G339" i="1" l="1"/>
  <c r="H339" i="1"/>
  <c r="H29" i="3"/>
  <c r="C1436" i="1"/>
  <c r="G391" i="1"/>
  <c r="H391" i="1"/>
  <c r="G638" i="1"/>
  <c r="G316" i="9"/>
  <c r="E316" i="9" s="1"/>
  <c r="B316" i="9" s="1"/>
  <c r="H561" i="1"/>
  <c r="G561" i="1"/>
  <c r="G1056" i="1"/>
  <c r="H1056" i="1"/>
  <c r="E310" i="9"/>
  <c r="B310" i="9" s="1"/>
  <c r="H19" i="9"/>
  <c r="E19" i="9" s="1"/>
  <c r="B19" i="9" s="1"/>
  <c r="D1153" i="1"/>
  <c r="G314" i="9"/>
  <c r="E314" i="9" s="1"/>
  <c r="B314" i="9" s="1"/>
  <c r="K1451" i="9"/>
  <c r="I35" i="3"/>
  <c r="G1518" i="1"/>
  <c r="G313" i="9"/>
  <c r="E313" i="9" s="1"/>
  <c r="B313" i="9" s="1"/>
  <c r="I29" i="3"/>
  <c r="D1436" i="1"/>
  <c r="E635" i="4"/>
  <c r="D629" i="1" s="1"/>
  <c r="E636" i="4"/>
  <c r="D630" i="1" s="1"/>
  <c r="D414" i="1"/>
  <c r="E408" i="4"/>
  <c r="D403" i="1" s="1"/>
  <c r="D293" i="1"/>
  <c r="E407" i="4"/>
  <c r="D402" i="1" s="1"/>
  <c r="D147" i="1"/>
  <c r="I17" i="3"/>
  <c r="E289" i="4"/>
  <c r="E291" i="4" s="1"/>
  <c r="D287" i="1" s="1"/>
  <c r="I16" i="3"/>
  <c r="E412" i="4"/>
  <c r="E639" i="4" s="1"/>
  <c r="G574" i="1"/>
  <c r="H574" i="1"/>
  <c r="H1215" i="1"/>
  <c r="G1215" i="1"/>
  <c r="G1065" i="1"/>
  <c r="H1065" i="1"/>
  <c r="H1167" i="1"/>
  <c r="G1167" i="1"/>
  <c r="B213" i="9"/>
  <c r="G294" i="1"/>
  <c r="H294" i="1"/>
  <c r="F176" i="5"/>
  <c r="D175" i="5"/>
  <c r="H22" i="3"/>
  <c r="C1153" i="1"/>
  <c r="D408" i="4"/>
  <c r="F350" i="4"/>
  <c r="C345" i="1"/>
  <c r="G523" i="1"/>
  <c r="H523" i="1"/>
  <c r="H1183" i="1"/>
  <c r="G1183" i="1"/>
  <c r="H28" i="3"/>
  <c r="F141" i="6"/>
  <c r="C1435" i="1"/>
  <c r="F237" i="5"/>
  <c r="H23" i="3"/>
  <c r="C1214" i="1"/>
  <c r="G466" i="1"/>
  <c r="H466" i="1"/>
  <c r="I21" i="3"/>
  <c r="D1046" i="1"/>
  <c r="I23" i="3"/>
  <c r="D1214" i="1"/>
  <c r="G1299" i="1"/>
  <c r="H1299" i="1"/>
  <c r="G1408" i="1"/>
  <c r="H1408" i="1"/>
  <c r="G3" i="1"/>
  <c r="H3" i="1"/>
  <c r="G478" i="1"/>
  <c r="H478" i="1"/>
  <c r="G587" i="1"/>
  <c r="H587" i="1"/>
  <c r="H1047" i="1"/>
  <c r="G1047" i="1"/>
  <c r="G46" i="1"/>
  <c r="H46" i="1"/>
  <c r="G415" i="1"/>
  <c r="H415" i="1"/>
  <c r="E6" i="5"/>
  <c r="F6" i="5" s="1"/>
  <c r="D636" i="4"/>
  <c r="F528" i="4"/>
  <c r="C522" i="1"/>
  <c r="D412" i="4"/>
  <c r="F6" i="4"/>
  <c r="H16" i="3"/>
  <c r="C2" i="1"/>
  <c r="G211" i="1"/>
  <c r="H211" i="1"/>
  <c r="G248" i="1"/>
  <c r="H248" i="1"/>
  <c r="H259" i="1"/>
  <c r="G259" i="1"/>
  <c r="H129" i="1"/>
  <c r="G129" i="1"/>
  <c r="E317" i="9"/>
  <c r="B318" i="9"/>
  <c r="G278" i="9"/>
  <c r="C984" i="1"/>
  <c r="H990" i="1"/>
  <c r="G990" i="1"/>
  <c r="H1096" i="1"/>
  <c r="G1096" i="1"/>
  <c r="D407" i="4"/>
  <c r="F298" i="4"/>
  <c r="C293" i="1"/>
  <c r="G1329" i="1"/>
  <c r="H1329" i="1"/>
  <c r="G637" i="1"/>
  <c r="H637" i="1"/>
  <c r="H985" i="1"/>
  <c r="G985" i="1"/>
  <c r="G619" i="1"/>
  <c r="H619" i="1"/>
  <c r="D289" i="4"/>
  <c r="H17" i="3"/>
  <c r="F151" i="4"/>
  <c r="C147" i="1"/>
  <c r="H192" i="1"/>
  <c r="G192" i="1"/>
  <c r="G1423" i="1"/>
  <c r="H1423" i="1"/>
  <c r="H306" i="1"/>
  <c r="G306" i="1"/>
  <c r="G1383" i="1"/>
  <c r="H1383" i="1"/>
  <c r="G358" i="1"/>
  <c r="H358" i="1"/>
  <c r="H1222" i="1"/>
  <c r="G1222" i="1"/>
  <c r="G453" i="1"/>
  <c r="H453" i="1"/>
  <c r="F68" i="5"/>
  <c r="H21" i="3"/>
  <c r="C1046" i="1"/>
  <c r="G509" i="1"/>
  <c r="H509" i="1"/>
  <c r="I28" i="3"/>
  <c r="D1435" i="1"/>
  <c r="E175" i="5"/>
  <c r="D1152" i="1" s="1"/>
  <c r="B21" i="9"/>
  <c r="F420" i="4"/>
  <c r="D635" i="4"/>
  <c r="C414" i="1"/>
  <c r="G1154" i="1"/>
  <c r="H1154" i="1"/>
  <c r="G346" i="1"/>
  <c r="H346" i="1"/>
  <c r="H1517" i="1"/>
  <c r="G1517" i="1"/>
  <c r="H11" i="3"/>
  <c r="E315" i="9" l="1"/>
  <c r="I10" i="3" s="1"/>
  <c r="H1436" i="1"/>
  <c r="H9" i="3"/>
  <c r="K3" i="9" s="1"/>
  <c r="G285" i="9"/>
  <c r="E285" i="9" s="1"/>
  <c r="B285" i="9" s="1"/>
  <c r="E312" i="9"/>
  <c r="I11" i="3" s="1"/>
  <c r="G1436" i="1"/>
  <c r="D285" i="1"/>
  <c r="E413" i="4"/>
  <c r="E414" i="4" s="1"/>
  <c r="D409" i="1" s="1"/>
  <c r="E290" i="4"/>
  <c r="D286" i="1" s="1"/>
  <c r="D633" i="1"/>
  <c r="D407" i="1"/>
  <c r="N3" i="9"/>
  <c r="C629" i="1"/>
  <c r="F635" i="4"/>
  <c r="F407" i="4"/>
  <c r="C402" i="1"/>
  <c r="H1046" i="1"/>
  <c r="G1046" i="1"/>
  <c r="D413" i="4"/>
  <c r="F289" i="4"/>
  <c r="D291" i="4"/>
  <c r="C285" i="1"/>
  <c r="H147" i="1"/>
  <c r="G147" i="1"/>
  <c r="G293" i="1"/>
  <c r="H293" i="1"/>
  <c r="G522" i="1"/>
  <c r="H522" i="1"/>
  <c r="G345" i="1"/>
  <c r="H345" i="1"/>
  <c r="H278" i="9"/>
  <c r="E278" i="9" s="1"/>
  <c r="D984" i="1"/>
  <c r="H984" i="1" s="1"/>
  <c r="G1214" i="1"/>
  <c r="H1214" i="1"/>
  <c r="H1153" i="1"/>
  <c r="G1153" i="1"/>
  <c r="G414" i="1"/>
  <c r="H414" i="1"/>
  <c r="D639" i="4"/>
  <c r="D414" i="4"/>
  <c r="F412" i="4"/>
  <c r="C407" i="1"/>
  <c r="G1435" i="1"/>
  <c r="H1435" i="1"/>
  <c r="F175" i="5"/>
  <c r="C1152" i="1"/>
  <c r="G2" i="1"/>
  <c r="H2" i="1"/>
  <c r="D290" i="4"/>
  <c r="F636" i="4"/>
  <c r="C630" i="1"/>
  <c r="F408" i="4"/>
  <c r="C403" i="1"/>
  <c r="I9" i="3" l="1"/>
  <c r="G984" i="1"/>
  <c r="H8" i="3"/>
  <c r="M3" i="9" s="1"/>
  <c r="E640" i="4"/>
  <c r="D408" i="1"/>
  <c r="E415" i="4"/>
  <c r="D410" i="1" s="1"/>
  <c r="E277" i="9"/>
  <c r="B278" i="9"/>
  <c r="G402" i="1"/>
  <c r="H402" i="1"/>
  <c r="F639" i="4"/>
  <c r="C633" i="1"/>
  <c r="H630" i="1"/>
  <c r="G630" i="1"/>
  <c r="F414" i="4"/>
  <c r="C409" i="1"/>
  <c r="D640" i="4"/>
  <c r="D415" i="4"/>
  <c r="F413" i="4"/>
  <c r="C408" i="1"/>
  <c r="G403" i="1"/>
  <c r="H403" i="1"/>
  <c r="F290" i="4"/>
  <c r="C286" i="1"/>
  <c r="H1152" i="1"/>
  <c r="G1152" i="1"/>
  <c r="G407" i="1"/>
  <c r="H407" i="1"/>
  <c r="G285" i="1"/>
  <c r="H285" i="1"/>
  <c r="F291" i="4"/>
  <c r="C287" i="1"/>
  <c r="H629" i="1"/>
  <c r="G629" i="1"/>
  <c r="I8" i="3" l="1"/>
  <c r="E642" i="4"/>
  <c r="E641" i="4"/>
  <c r="D634" i="1"/>
  <c r="D642" i="4"/>
  <c r="F640" i="4"/>
  <c r="C634" i="1"/>
  <c r="G633" i="1"/>
  <c r="H633" i="1"/>
  <c r="H286" i="1"/>
  <c r="G286" i="1"/>
  <c r="G408" i="1"/>
  <c r="H408" i="1"/>
  <c r="H287" i="1"/>
  <c r="G287" i="1"/>
  <c r="F415" i="4"/>
  <c r="C410" i="1"/>
  <c r="G409" i="1"/>
  <c r="H409" i="1"/>
  <c r="D641" i="4"/>
  <c r="D635" i="1" l="1"/>
  <c r="E645" i="4"/>
  <c r="D636" i="1"/>
  <c r="E646" i="4"/>
  <c r="G410" i="1"/>
  <c r="H410" i="1"/>
  <c r="H634" i="1"/>
  <c r="G634" i="1"/>
  <c r="F641" i="4"/>
  <c r="D645" i="4"/>
  <c r="C635" i="1"/>
  <c r="D646" i="4"/>
  <c r="F642" i="4"/>
  <c r="C636" i="1"/>
  <c r="I18" i="3" l="1"/>
  <c r="D639" i="1"/>
  <c r="G276" i="9"/>
  <c r="E276" i="9" s="1"/>
  <c r="B276" i="9" s="1"/>
  <c r="I19" i="3"/>
  <c r="D640" i="1"/>
  <c r="F645" i="4"/>
  <c r="H18" i="3"/>
  <c r="C639" i="1"/>
  <c r="G636" i="1"/>
  <c r="H636" i="1"/>
  <c r="H635" i="1"/>
  <c r="G635" i="1"/>
  <c r="F646" i="4"/>
  <c r="H19" i="3"/>
  <c r="C640" i="1"/>
  <c r="H7" i="3" l="1"/>
  <c r="J3" i="9" s="1"/>
  <c r="H640" i="1"/>
  <c r="G640" i="1"/>
  <c r="H639" i="1"/>
  <c r="G639" i="1"/>
  <c r="G274" i="9" l="1"/>
  <c r="M272" i="9"/>
  <c r="L272" i="9"/>
  <c r="H274" i="9"/>
  <c r="H18" i="9"/>
  <c r="G18" i="9"/>
  <c r="M15" i="9"/>
  <c r="I12" i="9"/>
  <c r="I17" i="9"/>
  <c r="J11" i="9"/>
  <c r="I8" i="9"/>
  <c r="K10" i="9"/>
  <c r="J7" i="9"/>
  <c r="G16" i="9"/>
  <c r="K6" i="9"/>
  <c r="I9" i="9"/>
  <c r="G15" i="9"/>
  <c r="I6" i="9"/>
  <c r="K12" i="9"/>
  <c r="G17" i="9"/>
  <c r="J6" i="9"/>
  <c r="I11" i="9"/>
  <c r="L16" i="9"/>
  <c r="K5" i="9"/>
  <c r="M16" i="9"/>
  <c r="H17" i="9"/>
  <c r="I5" i="9"/>
  <c r="K11" i="9"/>
  <c r="H16" i="9"/>
  <c r="K8" i="9"/>
  <c r="J13" i="9"/>
  <c r="I7" i="9"/>
  <c r="K13" i="9"/>
  <c r="J8" i="9"/>
  <c r="J5" i="9"/>
  <c r="K7" i="9"/>
  <c r="J12" i="9"/>
  <c r="J17" i="9"/>
  <c r="J9" i="9"/>
  <c r="H15" i="9"/>
  <c r="K9" i="9"/>
  <c r="L15" i="9"/>
  <c r="I13" i="9"/>
  <c r="J10" i="9"/>
  <c r="E10" i="9" l="1"/>
  <c r="B10" i="9" s="1"/>
  <c r="E16" i="9"/>
  <c r="E18" i="9"/>
  <c r="B18" i="9" s="1"/>
  <c r="E6" i="9"/>
  <c r="B6" i="9" s="1"/>
  <c r="F15" i="9"/>
  <c r="E11" i="9"/>
  <c r="B11" i="9" s="1"/>
  <c r="E15" i="9"/>
  <c r="E274" i="9"/>
  <c r="B274" i="9" s="1"/>
  <c r="E7" i="9"/>
  <c r="B7" i="9" s="1"/>
  <c r="E17" i="9"/>
  <c r="B17" i="9" s="1"/>
  <c r="E9" i="9"/>
  <c r="B9" i="9" s="1"/>
  <c r="E12" i="9"/>
  <c r="B12" i="9" s="1"/>
  <c r="E13" i="9"/>
  <c r="B13" i="9" s="1"/>
  <c r="E5" i="9"/>
  <c r="F16" i="9"/>
  <c r="E8" i="9"/>
  <c r="B8" i="9" s="1"/>
  <c r="F272" i="9"/>
  <c r="B16" i="9" l="1"/>
  <c r="E20" i="9"/>
  <c r="I7" i="3" s="1"/>
  <c r="B15" i="9"/>
  <c r="E14" i="9"/>
  <c r="F14" i="9"/>
  <c r="B5" i="9"/>
  <c r="E4" i="9"/>
  <c r="B272" i="9"/>
  <c r="F20"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<sst xmlns="http://schemas.openxmlformats.org/spreadsheetml/2006/main" count="4374" uniqueCount="3427">
  <si>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</si>
  <si>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</si>
  <si>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</si>
  <si>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</si>
  <si>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</si>
  <si>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</si>
  <si>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</si>
  <si>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</si>
  <si>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</si>
  <si>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</si>
  <si>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</si>
  <si>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</si>
  <si>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</si>
  <si>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</si>
  <si>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</si>
  <si>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</si>
  <si>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</si>
  <si>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</si>
  <si>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</si>
  <si>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</si>
  <si>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</si>
  <si>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</si>
  <si>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</si>
  <si>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</si>
  <si>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</si>
  <si>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</si>
  <si>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</si>
  <si>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</si>
  <si>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</si>
  <si>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</si>
  <si>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</si>
  <si>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LIČKO-SENJSKA ŽUPANIJA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</si>
  <si>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</si>
  <si>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</si>
  <si>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</si>
  <si>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</si>
  <si>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</si>
  <si>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</si>
  <si>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</si>
  <si>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</si>
  <si>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</si>
  <si>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</si>
  <si>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</si>
  <si>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</si>
  <si>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</si>
  <si>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</si>
  <si>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</si>
  <si>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</si>
  <si>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</si>
  <si>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26580 - LIČKO-SENJSKA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</si>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</sst>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12807811.299999999</v>
      </c>
      <c r="D2" s="6">
        <f>'PR-RAS'!E6</f>
        <v>15405268.480000002</v>
      </c>
      <c r="E2" s="6">
        <v>0</v>
      </c>
      <c r="F2" s="6">
        <v>0</v>
      </c>
      <c r="G2" s="7">
        <f t="shared" ref="G2:G264" si="0">(B2/1000)*(C2*1+D2*2)</f>
        <v>43618.348260000006</v>
      </c>
      <c r="H2" s="7">
        <f t="shared" ref="H2:H264" si="1">ABS(C2-ROUND(C2,0))+ABS(D2-ROUND(D2,0))</f>
        <v>0.7800000011920929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4870207.09</v>
      </c>
      <c r="D3" s="1">
        <f>'PR-RAS'!E7</f>
        <v>7283828.4900000012</v>
      </c>
      <c r="E3" s="1">
        <v>0</v>
      </c>
      <c r="F3" s="1">
        <v>0</v>
      </c>
      <c r="G3" s="2">
        <f t="shared" si="0"/>
        <v>38875.728139999999</v>
      </c>
      <c r="H3" s="2">
        <f t="shared" si="1"/>
        <v>0.58000000100582838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4560222.8999999994</v>
      </c>
      <c r="D4" s="1">
        <f>'PR-RAS'!E8</f>
        <v>6916459.2300000004</v>
      </c>
      <c r="E4" s="1">
        <v>0</v>
      </c>
      <c r="F4" s="1">
        <v>0</v>
      </c>
      <c r="G4" s="2">
        <f t="shared" si="0"/>
        <v>55179.424079999997</v>
      </c>
      <c r="H4" s="2">
        <f t="shared" si="1"/>
        <v>0.33000000100582838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3727375.8</v>
      </c>
      <c r="D5" s="1">
        <f>'PR-RAS'!E9</f>
        <v>5715262.9500000002</v>
      </c>
      <c r="E5" s="1">
        <v>0</v>
      </c>
      <c r="F5" s="1">
        <v>0</v>
      </c>
      <c r="G5" s="2">
        <f t="shared" si="0"/>
        <v>60631.606800000001</v>
      </c>
      <c r="H5" s="2">
        <f t="shared" si="1"/>
        <v>0.25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516725.22</v>
      </c>
      <c r="D6" s="1">
        <f>'PR-RAS'!E10</f>
        <v>699797.57</v>
      </c>
      <c r="E6" s="1">
        <v>0</v>
      </c>
      <c r="F6" s="1">
        <v>0</v>
      </c>
      <c r="G6" s="2">
        <f t="shared" si="0"/>
        <v>9581.6018000000004</v>
      </c>
      <c r="H6" s="2">
        <f t="shared" si="1"/>
        <v>0.65000000002328306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390226.45</v>
      </c>
      <c r="D7" s="1">
        <f>'PR-RAS'!E11</f>
        <v>502043.94</v>
      </c>
      <c r="E7" s="1">
        <v>0</v>
      </c>
      <c r="F7" s="1">
        <v>0</v>
      </c>
      <c r="G7" s="2">
        <f t="shared" si="0"/>
        <v>8365.8859800000009</v>
      </c>
      <c r="H7" s="2">
        <f t="shared" si="1"/>
        <v>0.51000000000931323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146071.95000000001</v>
      </c>
      <c r="D8" s="1">
        <f>'PR-RAS'!E12</f>
        <v>198403.09</v>
      </c>
      <c r="E8" s="1">
        <v>0</v>
      </c>
      <c r="F8" s="1">
        <v>0</v>
      </c>
      <c r="G8" s="2">
        <f t="shared" si="0"/>
        <v>3800.1469099999999</v>
      </c>
      <c r="H8" s="2">
        <f t="shared" si="1"/>
        <v>0.13999999998486601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293395.34000000003</v>
      </c>
      <c r="D9" s="1">
        <f>'PR-RAS'!E13</f>
        <v>505745.41</v>
      </c>
      <c r="E9" s="1">
        <v>0</v>
      </c>
      <c r="F9" s="1">
        <v>0</v>
      </c>
      <c r="G9" s="2">
        <f t="shared" si="0"/>
        <v>10439.08928</v>
      </c>
      <c r="H9" s="2">
        <f t="shared" si="1"/>
        <v>0.75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7855.51</v>
      </c>
      <c r="D10" s="1">
        <f>'PR-RAS'!E14</f>
        <v>56439.72</v>
      </c>
      <c r="E10" s="1">
        <v>0</v>
      </c>
      <c r="F10" s="1">
        <v>0</v>
      </c>
      <c r="G10" s="2">
        <f t="shared" si="0"/>
        <v>1086.6145499999998</v>
      </c>
      <c r="H10" s="2">
        <f t="shared" si="1"/>
        <v>0.76999999999861757</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521427.37</v>
      </c>
      <c r="D11" s="1">
        <f>'PR-RAS'!E15</f>
        <v>761233.45</v>
      </c>
      <c r="E11" s="1">
        <v>0</v>
      </c>
      <c r="F11" s="1">
        <v>0</v>
      </c>
      <c r="G11" s="2">
        <f t="shared" si="0"/>
        <v>20438.9427</v>
      </c>
      <c r="H11" s="2">
        <f t="shared" si="1"/>
        <v>0.81999999994877726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14406.5</v>
      </c>
      <c r="D19" s="1">
        <f>'PR-RAS'!E23</f>
        <v>8538.82</v>
      </c>
      <c r="E19" s="1">
        <v>0</v>
      </c>
      <c r="F19" s="1">
        <v>0</v>
      </c>
      <c r="G19" s="2">
        <f t="shared" si="0"/>
        <v>566.71451999999999</v>
      </c>
      <c r="H19" s="2">
        <f t="shared" si="1"/>
        <v>0.68000000000029104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14406.5</v>
      </c>
      <c r="D21" s="1">
        <f>'PR-RAS'!E25</f>
        <v>8538.82</v>
      </c>
      <c r="E21" s="1">
        <v>0</v>
      </c>
      <c r="F21" s="1">
        <v>0</v>
      </c>
      <c r="G21" s="2">
        <f t="shared" si="0"/>
        <v>629.68280000000004</v>
      </c>
      <c r="H21" s="2">
        <f t="shared" si="1"/>
        <v>0.68000000000029104</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295577.69</v>
      </c>
      <c r="D25" s="1">
        <f>'PR-RAS'!E29</f>
        <v>358830.44</v>
      </c>
      <c r="E25" s="1">
        <v>0</v>
      </c>
      <c r="F25" s="1">
        <v>0</v>
      </c>
      <c r="G25" s="2">
        <f t="shared" si="0"/>
        <v>24317.725680000003</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291288.49</v>
      </c>
      <c r="D29" s="1">
        <f>'PR-RAS'!E33</f>
        <v>354361.7</v>
      </c>
      <c r="E29" s="1">
        <v>0</v>
      </c>
      <c r="F29" s="1">
        <v>0</v>
      </c>
      <c r="G29" s="2">
        <f t="shared" si="0"/>
        <v>28000.332920000001</v>
      </c>
      <c r="H29" s="2">
        <f t="shared" si="1"/>
        <v>0.78999999997904524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4289.2</v>
      </c>
      <c r="D31" s="1">
        <f>'PR-RAS'!E35</f>
        <v>4468.74</v>
      </c>
      <c r="E31" s="1">
        <v>0</v>
      </c>
      <c r="F31" s="1">
        <v>0</v>
      </c>
      <c r="G31" s="2">
        <f t="shared" si="0"/>
        <v>396.80039999999997</v>
      </c>
      <c r="H31" s="2">
        <f t="shared" si="1"/>
        <v>0.46000000000003638</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7118371.3800000008</v>
      </c>
      <c r="D46" s="1">
        <f>'PR-RAS'!E50</f>
        <v>6952649.8500000006</v>
      </c>
      <c r="E46" s="1">
        <v>0</v>
      </c>
      <c r="F46" s="1">
        <v>0</v>
      </c>
      <c r="G46" s="2">
        <f t="shared" si="0"/>
        <v>946065.1986</v>
      </c>
      <c r="H46" s="2">
        <f t="shared" si="1"/>
        <v>0.53000000026077032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2596239.5900000003</v>
      </c>
      <c r="D55" s="1">
        <f>'PR-RAS'!E59</f>
        <v>3099561.13</v>
      </c>
      <c r="E55" s="1">
        <v>0</v>
      </c>
      <c r="F55" s="1">
        <v>0</v>
      </c>
      <c r="G55" s="2">
        <f t="shared" si="0"/>
        <v>474949.53989999997</v>
      </c>
      <c r="H55" s="2">
        <f t="shared" si="1"/>
        <v>0.53999999957159162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2543150.4700000002</v>
      </c>
      <c r="D56" s="1">
        <f>'PR-RAS'!E60</f>
        <v>2543676.9300000002</v>
      </c>
      <c r="E56" s="1">
        <v>0</v>
      </c>
      <c r="F56" s="1">
        <v>0</v>
      </c>
      <c r="G56" s="2">
        <f t="shared" si="0"/>
        <v>419677.73814999999</v>
      </c>
      <c r="H56" s="2">
        <f t="shared" si="1"/>
        <v>0.5400000000372529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53089.120000000003</v>
      </c>
      <c r="D57" s="1">
        <f>'PR-RAS'!E61</f>
        <v>555884.19999999995</v>
      </c>
      <c r="E57" s="1">
        <v>0</v>
      </c>
      <c r="F57" s="1">
        <v>0</v>
      </c>
      <c r="G57" s="2">
        <f t="shared" si="0"/>
        <v>65232.021120000005</v>
      </c>
      <c r="H57" s="2">
        <f t="shared" si="1"/>
        <v>0.31999999995605322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37406.199999999997</v>
      </c>
      <c r="D58" s="1">
        <f>'PR-RAS'!E62</f>
        <v>203961.9</v>
      </c>
      <c r="E58" s="1">
        <v>0</v>
      </c>
      <c r="F58" s="1">
        <v>0</v>
      </c>
      <c r="G58" s="2">
        <f t="shared" si="0"/>
        <v>25383.81</v>
      </c>
      <c r="H58" s="2">
        <f t="shared" si="1"/>
        <v>0.30000000000291038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37406.199999999997</v>
      </c>
      <c r="D59" s="1">
        <f>'PR-RAS'!E63</f>
        <v>18825</v>
      </c>
      <c r="E59" s="1">
        <v>0</v>
      </c>
      <c r="F59" s="1">
        <v>0</v>
      </c>
      <c r="G59" s="2">
        <f t="shared" si="0"/>
        <v>4353.2596000000003</v>
      </c>
      <c r="H59" s="2">
        <f t="shared" si="1"/>
        <v>0.19999999999708962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185136.9</v>
      </c>
      <c r="E60" s="1">
        <v>0</v>
      </c>
      <c r="F60" s="1">
        <v>0</v>
      </c>
      <c r="G60" s="2">
        <f t="shared" si="0"/>
        <v>21846.154199999997</v>
      </c>
      <c r="H60" s="2">
        <f t="shared" si="1"/>
        <v>0.10000000000582077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3696042.58</v>
      </c>
      <c r="D61" s="1">
        <f>'PR-RAS'!E65</f>
        <v>2984201.54</v>
      </c>
      <c r="E61" s="1">
        <v>0</v>
      </c>
      <c r="F61" s="1">
        <v>0</v>
      </c>
      <c r="G61" s="2">
        <f t="shared" si="0"/>
        <v>579866.73959999997</v>
      </c>
      <c r="H61" s="2">
        <f t="shared" si="1"/>
        <v>0.87999999988824129</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3696042.58</v>
      </c>
      <c r="D62" s="1">
        <f>'PR-RAS'!E66</f>
        <v>2984201.54</v>
      </c>
      <c r="E62" s="1">
        <v>0</v>
      </c>
      <c r="F62" s="1">
        <v>0</v>
      </c>
      <c r="G62" s="2">
        <f t="shared" si="0"/>
        <v>589531.18525999994</v>
      </c>
      <c r="H62" s="2">
        <f t="shared" si="1"/>
        <v>0.87999999988824129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788683.00999999989</v>
      </c>
      <c r="D70" s="1">
        <f>'PR-RAS'!E74</f>
        <v>664925.28</v>
      </c>
      <c r="E70" s="1">
        <v>0</v>
      </c>
      <c r="F70" s="1">
        <v>0</v>
      </c>
      <c r="G70" s="2">
        <f t="shared" si="0"/>
        <v>146178.81633</v>
      </c>
      <c r="H70" s="2">
        <f t="shared" si="1"/>
        <v>0.28999999992083758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757715.19</v>
      </c>
      <c r="D71" s="1">
        <f>'PR-RAS'!E75</f>
        <v>566257.84</v>
      </c>
      <c r="E71" s="1">
        <v>0</v>
      </c>
      <c r="F71" s="1">
        <v>0</v>
      </c>
      <c r="G71" s="2">
        <f t="shared" si="0"/>
        <v>132316.16090000002</v>
      </c>
      <c r="H71" s="2">
        <f t="shared" si="1"/>
        <v>0.34999999997671694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30967.82</v>
      </c>
      <c r="D72" s="1">
        <f>'PR-RAS'!E76</f>
        <v>98667.44</v>
      </c>
      <c r="E72" s="1">
        <v>0</v>
      </c>
      <c r="F72" s="1">
        <v>0</v>
      </c>
      <c r="G72" s="2">
        <f t="shared" si="0"/>
        <v>16209.491699999999</v>
      </c>
      <c r="H72" s="2">
        <f t="shared" si="1"/>
        <v>0.62000000000261934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376882.37</v>
      </c>
      <c r="D78" s="1">
        <f>'PR-RAS'!E82</f>
        <v>792108.93</v>
      </c>
      <c r="E78" s="1">
        <v>0</v>
      </c>
      <c r="F78" s="1">
        <v>0</v>
      </c>
      <c r="G78" s="2">
        <f t="shared" si="0"/>
        <v>151004.71771</v>
      </c>
      <c r="H78" s="2">
        <f t="shared" si="1"/>
        <v>0.43999999994412065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1512.11</v>
      </c>
      <c r="D79" s="1">
        <f>'PR-RAS'!E83</f>
        <v>3250.76</v>
      </c>
      <c r="E79" s="1">
        <v>0</v>
      </c>
      <c r="F79" s="1">
        <v>0</v>
      </c>
      <c r="G79" s="2">
        <f t="shared" si="0"/>
        <v>625.06313999999998</v>
      </c>
      <c r="H79" s="2">
        <f t="shared" si="1"/>
        <v>0.34999999999968168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1512.11</v>
      </c>
      <c r="D81" s="1">
        <f>'PR-RAS'!E85</f>
        <v>3250.76</v>
      </c>
      <c r="E81" s="1">
        <v>0</v>
      </c>
      <c r="F81" s="1">
        <v>0</v>
      </c>
      <c r="G81" s="2">
        <f t="shared" si="0"/>
        <v>641.09040000000005</v>
      </c>
      <c r="H81" s="2">
        <f t="shared" si="1"/>
        <v>0.34999999999968168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375370.26</v>
      </c>
      <c r="D87" s="1">
        <f>'PR-RAS'!E91</f>
        <v>788858.17</v>
      </c>
      <c r="E87" s="1">
        <v>0</v>
      </c>
      <c r="F87" s="1">
        <v>0</v>
      </c>
      <c r="G87" s="2">
        <f t="shared" si="0"/>
        <v>167965.44759999998</v>
      </c>
      <c r="H87" s="2">
        <f t="shared" si="1"/>
        <v>0.43000000005122274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254512.1</v>
      </c>
      <c r="D88" s="1">
        <f>'PR-RAS'!E92</f>
        <v>521800.58</v>
      </c>
      <c r="E88" s="1">
        <v>0</v>
      </c>
      <c r="F88" s="1">
        <v>0</v>
      </c>
      <c r="G88" s="2">
        <f t="shared" si="0"/>
        <v>112935.85361999999</v>
      </c>
      <c r="H88" s="2">
        <f t="shared" si="1"/>
        <v>0.51999999998952262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68879.06</v>
      </c>
      <c r="D89" s="1">
        <f>'PR-RAS'!E93</f>
        <v>203240.3</v>
      </c>
      <c r="E89" s="1">
        <v>0</v>
      </c>
      <c r="F89" s="1">
        <v>0</v>
      </c>
      <c r="G89" s="2">
        <f t="shared" si="0"/>
        <v>41831.650079999992</v>
      </c>
      <c r="H89" s="2">
        <f t="shared" si="1"/>
        <v>0.35999999998603016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36554.129999999997</v>
      </c>
      <c r="D90" s="1">
        <f>'PR-RAS'!E94</f>
        <v>50842.37</v>
      </c>
      <c r="E90" s="1">
        <v>0</v>
      </c>
      <c r="F90" s="1">
        <v>0</v>
      </c>
      <c r="G90" s="2">
        <f t="shared" si="0"/>
        <v>12303.259429999998</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15424.97</v>
      </c>
      <c r="D93" s="1">
        <f>'PR-RAS'!E97</f>
        <v>12974.92</v>
      </c>
      <c r="E93" s="1">
        <v>0</v>
      </c>
      <c r="F93" s="1">
        <v>0</v>
      </c>
      <c r="G93" s="2">
        <f t="shared" si="0"/>
        <v>3806.4825199999996</v>
      </c>
      <c r="H93" s="2">
        <f t="shared" si="1"/>
        <v>0.11000000000058208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232363.78999999998</v>
      </c>
      <c r="D102" s="1">
        <f>'PR-RAS'!E106</f>
        <v>229126.83</v>
      </c>
      <c r="E102" s="1">
        <v>0</v>
      </c>
      <c r="F102" s="1">
        <v>0</v>
      </c>
      <c r="G102" s="2">
        <f t="shared" si="0"/>
        <v>69752.362450000001</v>
      </c>
      <c r="H102" s="2">
        <f t="shared" si="1"/>
        <v>0.38000000003376044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160881.81</v>
      </c>
      <c r="D103" s="1">
        <f>'PR-RAS'!E107</f>
        <v>163879.99</v>
      </c>
      <c r="E103" s="1">
        <v>0</v>
      </c>
      <c r="F103" s="1">
        <v>0</v>
      </c>
      <c r="G103" s="2">
        <f t="shared" si="0"/>
        <v>49841.462579999992</v>
      </c>
      <c r="H103" s="2">
        <f t="shared" si="1"/>
        <v>0.20000000001164153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141818.14000000001</v>
      </c>
      <c r="D105" s="1">
        <f>'PR-RAS'!E109</f>
        <v>147476.07999999999</v>
      </c>
      <c r="E105" s="1">
        <v>0</v>
      </c>
      <c r="F105" s="1">
        <v>0</v>
      </c>
      <c r="G105" s="2">
        <f t="shared" si="0"/>
        <v>45424.111199999999</v>
      </c>
      <c r="H105" s="2">
        <f t="shared" si="1"/>
        <v>0.22000000000116415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19063.669999999998</v>
      </c>
      <c r="D106" s="1">
        <f>'PR-RAS'!E110</f>
        <v>16403.91</v>
      </c>
      <c r="E106" s="1">
        <v>0</v>
      </c>
      <c r="F106" s="1">
        <v>0</v>
      </c>
      <c r="G106" s="2">
        <f t="shared" si="0"/>
        <v>5446.5064499999999</v>
      </c>
      <c r="H106" s="2">
        <f t="shared" si="1"/>
        <v>0.42000000000189175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71481.98</v>
      </c>
      <c r="D108" s="1">
        <f>'PR-RAS'!E112</f>
        <v>65246.84</v>
      </c>
      <c r="E108" s="1">
        <v>0</v>
      </c>
      <c r="F108" s="1">
        <v>0</v>
      </c>
      <c r="G108" s="2">
        <f t="shared" si="0"/>
        <v>21611.395619999996</v>
      </c>
      <c r="H108" s="2">
        <f t="shared" si="1"/>
        <v>0.180000000007567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71481.98</v>
      </c>
      <c r="D113" s="1">
        <f>'PR-RAS'!E117</f>
        <v>65246.84</v>
      </c>
      <c r="E113" s="1">
        <v>0</v>
      </c>
      <c r="F113" s="1">
        <v>0</v>
      </c>
      <c r="G113" s="2">
        <f t="shared" si="0"/>
        <v>22621.273919999996</v>
      </c>
      <c r="H113" s="2">
        <f t="shared" si="1"/>
        <v>0.180000000007567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77850</v>
      </c>
      <c r="D120" s="1">
        <f>'PR-RAS'!E124</f>
        <v>75700</v>
      </c>
      <c r="E120" s="1">
        <v>0</v>
      </c>
      <c r="F120" s="1">
        <v>0</v>
      </c>
      <c r="G120" s="2">
        <f t="shared" si="0"/>
        <v>27280.75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77850</v>
      </c>
      <c r="D124" s="1">
        <f>'PR-RAS'!E128</f>
        <v>75700</v>
      </c>
      <c r="E124" s="1">
        <v>0</v>
      </c>
      <c r="F124" s="1">
        <v>0</v>
      </c>
      <c r="G124" s="2">
        <f t="shared" si="0"/>
        <v>28197.75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77850</v>
      </c>
      <c r="D125" s="1">
        <f>'PR-RAS'!E129</f>
        <v>75700</v>
      </c>
      <c r="E125" s="1">
        <v>0</v>
      </c>
      <c r="F125" s="1">
        <v>0</v>
      </c>
      <c r="G125" s="2">
        <f t="shared" si="0"/>
        <v>28427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132136.67000000001</v>
      </c>
      <c r="D135" s="1">
        <f>'PR-RAS'!E139</f>
        <v>71854.38</v>
      </c>
      <c r="E135" s="1">
        <v>0</v>
      </c>
      <c r="F135" s="1">
        <v>0</v>
      </c>
      <c r="G135" s="2">
        <f t="shared" si="0"/>
        <v>36963.28762000001</v>
      </c>
      <c r="H135" s="2">
        <f t="shared" si="1"/>
        <v>0.70999999999185093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132136.67000000001</v>
      </c>
      <c r="D146" s="1">
        <f>'PR-RAS'!E150</f>
        <v>71854.38</v>
      </c>
      <c r="E146" s="1">
        <v>0</v>
      </c>
      <c r="F146" s="1">
        <v>0</v>
      </c>
      <c r="G146" s="2">
        <f t="shared" si="0"/>
        <v>39997.587350000002</v>
      </c>
      <c r="H146" s="2">
        <f t="shared" si="1"/>
        <v>0.70999999999185093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12593530.609999999</v>
      </c>
      <c r="D147" s="1">
        <f>'PR-RAS'!E151</f>
        <v>14913858.540000001</v>
      </c>
      <c r="E147" s="1">
        <v>0</v>
      </c>
      <c r="F147" s="1">
        <v>0</v>
      </c>
      <c r="G147" s="2">
        <f t="shared" si="0"/>
        <v>6193502.1627399996</v>
      </c>
      <c r="H147" s="2">
        <f t="shared" si="1"/>
        <v>0.84999999962747097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2632515.17</v>
      </c>
      <c r="D148" s="1">
        <f>'PR-RAS'!E152</f>
        <v>3251548.59</v>
      </c>
      <c r="E148" s="1">
        <v>0</v>
      </c>
      <c r="F148" s="1">
        <v>0</v>
      </c>
      <c r="G148" s="2">
        <f t="shared" si="0"/>
        <v>1342935.0154499998</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2046939.48</v>
      </c>
      <c r="D149" s="1">
        <f>'PR-RAS'!E153</f>
        <v>2497551.5</v>
      </c>
      <c r="E149" s="1">
        <v>0</v>
      </c>
      <c r="F149" s="1">
        <v>0</v>
      </c>
      <c r="G149" s="2">
        <f t="shared" si="0"/>
        <v>1042222.28704</v>
      </c>
      <c r="H149" s="2">
        <f t="shared" si="1"/>
        <v>0.97999999998137355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2046939.48</v>
      </c>
      <c r="D150" s="1">
        <f>'PR-RAS'!E154</f>
        <v>2497551.5</v>
      </c>
      <c r="E150" s="1">
        <v>0</v>
      </c>
      <c r="F150" s="1">
        <v>0</v>
      </c>
      <c r="G150" s="2">
        <f t="shared" si="0"/>
        <v>1049264.3295199999</v>
      </c>
      <c r="H150" s="2">
        <f t="shared" si="1"/>
        <v>0.97999999998137355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263111.12</v>
      </c>
      <c r="D154" s="1">
        <f>'PR-RAS'!E158</f>
        <v>366065.63</v>
      </c>
      <c r="E154" s="1">
        <v>0</v>
      </c>
      <c r="F154" s="1">
        <v>0</v>
      </c>
      <c r="G154" s="2">
        <f t="shared" si="0"/>
        <v>152272.08413999999</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322464.57</v>
      </c>
      <c r="D155" s="1">
        <f>'PR-RAS'!E159</f>
        <v>387931.46</v>
      </c>
      <c r="E155" s="1">
        <v>0</v>
      </c>
      <c r="F155" s="1">
        <v>0</v>
      </c>
      <c r="G155" s="2">
        <f t="shared" si="0"/>
        <v>169142.43346</v>
      </c>
      <c r="H155" s="2">
        <f t="shared" si="1"/>
        <v>0.89000000001396984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322464.57</v>
      </c>
      <c r="D157" s="1">
        <f>'PR-RAS'!E161</f>
        <v>387931.46</v>
      </c>
      <c r="E157" s="1">
        <v>0</v>
      </c>
      <c r="F157" s="1">
        <v>0</v>
      </c>
      <c r="G157" s="2">
        <f t="shared" si="0"/>
        <v>171339.08843999999</v>
      </c>
      <c r="H157" s="2">
        <f t="shared" si="1"/>
        <v>0.89000000001396984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1590043.2000000002</v>
      </c>
      <c r="D159" s="1">
        <f>'PR-RAS'!E163</f>
        <v>2191981.63</v>
      </c>
      <c r="E159" s="1">
        <v>0</v>
      </c>
      <c r="F159" s="1">
        <v>0</v>
      </c>
      <c r="G159" s="2">
        <f t="shared" si="0"/>
        <v>943893.02067999996</v>
      </c>
      <c r="H159" s="2">
        <f t="shared" si="1"/>
        <v>0.57000000029802322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89393.1</v>
      </c>
      <c r="D160" s="1">
        <f>'PR-RAS'!E164</f>
        <v>114217.36</v>
      </c>
      <c r="E160" s="1">
        <v>0</v>
      </c>
      <c r="F160" s="1">
        <v>0</v>
      </c>
      <c r="G160" s="2">
        <f t="shared" si="0"/>
        <v>50534.623380000005</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11444.33</v>
      </c>
      <c r="D161" s="1">
        <f>'PR-RAS'!E165</f>
        <v>22985.5</v>
      </c>
      <c r="E161" s="1">
        <v>0</v>
      </c>
      <c r="F161" s="1">
        <v>0</v>
      </c>
      <c r="G161" s="2">
        <f t="shared" si="0"/>
        <v>9186.4528000000009</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72001.820000000007</v>
      </c>
      <c r="D162" s="1">
        <f>'PR-RAS'!E166</f>
        <v>82934.86</v>
      </c>
      <c r="E162" s="1">
        <v>0</v>
      </c>
      <c r="F162" s="1">
        <v>0</v>
      </c>
      <c r="G162" s="2">
        <f t="shared" si="0"/>
        <v>38297.317940000001</v>
      </c>
      <c r="H162" s="2">
        <f t="shared" si="1"/>
        <v>0.319999999992433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5946.95</v>
      </c>
      <c r="D163" s="1">
        <f>'PR-RAS'!E167</f>
        <v>8297</v>
      </c>
      <c r="E163" s="1">
        <v>0</v>
      </c>
      <c r="F163" s="1">
        <v>0</v>
      </c>
      <c r="G163" s="2">
        <f t="shared" si="0"/>
        <v>3651.6339000000003</v>
      </c>
      <c r="H163" s="2">
        <f t="shared" si="1"/>
        <v>5.0000000000181899E-2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189419.16999999998</v>
      </c>
      <c r="D165" s="1">
        <f>'PR-RAS'!E169</f>
        <v>230427.79999999996</v>
      </c>
      <c r="E165" s="1">
        <v>0</v>
      </c>
      <c r="F165" s="1">
        <v>0</v>
      </c>
      <c r="G165" s="2">
        <f t="shared" si="0"/>
        <v>106645.06227999998</v>
      </c>
      <c r="H165" s="2">
        <f t="shared" si="1"/>
        <v>0.37000000002444722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57609.42</v>
      </c>
      <c r="D166" s="1">
        <f>'PR-RAS'!E170</f>
        <v>72969.460000000006</v>
      </c>
      <c r="E166" s="1">
        <v>0</v>
      </c>
      <c r="F166" s="1">
        <v>0</v>
      </c>
      <c r="G166" s="2">
        <f t="shared" si="0"/>
        <v>33585.476100000007</v>
      </c>
      <c r="H166" s="2">
        <f t="shared" si="1"/>
        <v>0.88000000000465661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4020.17</v>
      </c>
      <c r="D167" s="1">
        <f>'PR-RAS'!E171</f>
        <v>1068</v>
      </c>
      <c r="E167" s="1">
        <v>0</v>
      </c>
      <c r="F167" s="1">
        <v>0</v>
      </c>
      <c r="G167" s="2">
        <f t="shared" si="0"/>
        <v>1021.9242200000001</v>
      </c>
      <c r="H167" s="2">
        <f t="shared" si="1"/>
        <v>0.17000000000007276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114080.07</v>
      </c>
      <c r="D168" s="1">
        <f>'PR-RAS'!E172</f>
        <v>107354.53</v>
      </c>
      <c r="E168" s="1">
        <v>0</v>
      </c>
      <c r="F168" s="1">
        <v>0</v>
      </c>
      <c r="G168" s="2">
        <f t="shared" si="0"/>
        <v>54907.784710000007</v>
      </c>
      <c r="H168" s="2">
        <f t="shared" si="1"/>
        <v>0.54000000000814907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2450.5500000000002</v>
      </c>
      <c r="D169" s="1">
        <f>'PR-RAS'!E173</f>
        <v>1060.3599999999999</v>
      </c>
      <c r="E169" s="1">
        <v>0</v>
      </c>
      <c r="F169" s="1">
        <v>0</v>
      </c>
      <c r="G169" s="2">
        <f t="shared" si="0"/>
        <v>767.97336000000007</v>
      </c>
      <c r="H169" s="2">
        <f t="shared" si="1"/>
        <v>0.80999999999971806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10850.96</v>
      </c>
      <c r="D170" s="1">
        <f>'PR-RAS'!E174</f>
        <v>37764.49</v>
      </c>
      <c r="E170" s="1">
        <v>0</v>
      </c>
      <c r="F170" s="1">
        <v>0</v>
      </c>
      <c r="G170" s="2">
        <f t="shared" si="0"/>
        <v>14598.209860000001</v>
      </c>
      <c r="H170" s="2">
        <f t="shared" si="1"/>
        <v>0.52999999999883585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408</v>
      </c>
      <c r="D172" s="1">
        <f>'PR-RAS'!E176</f>
        <v>10210.959999999999</v>
      </c>
      <c r="E172" s="1">
        <v>0</v>
      </c>
      <c r="F172" s="1">
        <v>0</v>
      </c>
      <c r="G172" s="2">
        <f t="shared" si="0"/>
        <v>3561.9163199999998</v>
      </c>
      <c r="H172" s="2">
        <f t="shared" si="1"/>
        <v>4.0000000000873115E-2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1008849.1000000001</v>
      </c>
      <c r="D173" s="1">
        <f>'PR-RAS'!E177</f>
        <v>1215040.5900000001</v>
      </c>
      <c r="E173" s="1">
        <v>0</v>
      </c>
      <c r="F173" s="1">
        <v>0</v>
      </c>
      <c r="G173" s="2">
        <f t="shared" si="0"/>
        <v>591496.00815999997</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124728.01</v>
      </c>
      <c r="D174" s="1">
        <f>'PR-RAS'!E178</f>
        <v>118834.15</v>
      </c>
      <c r="E174" s="1">
        <v>0</v>
      </c>
      <c r="F174" s="1">
        <v>0</v>
      </c>
      <c r="G174" s="2">
        <f t="shared" si="0"/>
        <v>62694.561629999997</v>
      </c>
      <c r="H174" s="2">
        <f t="shared" si="1"/>
        <v>0.15999999998894054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73502.8</v>
      </c>
      <c r="D175" s="1">
        <f>'PR-RAS'!E179</f>
        <v>74876.62</v>
      </c>
      <c r="E175" s="1">
        <v>0</v>
      </c>
      <c r="F175" s="1">
        <v>0</v>
      </c>
      <c r="G175" s="2">
        <f t="shared" si="0"/>
        <v>38846.550959999993</v>
      </c>
      <c r="H175" s="2">
        <f t="shared" si="1"/>
        <v>0.58000000000174623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75501.570000000007</v>
      </c>
      <c r="D176" s="1">
        <f>'PR-RAS'!E180</f>
        <v>109345.2</v>
      </c>
      <c r="E176" s="1">
        <v>0</v>
      </c>
      <c r="F176" s="1">
        <v>0</v>
      </c>
      <c r="G176" s="2">
        <f t="shared" si="0"/>
        <v>51483.594749999989</v>
      </c>
      <c r="H176" s="2">
        <f t="shared" si="1"/>
        <v>0.6299999999901047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33813.449999999997</v>
      </c>
      <c r="D177" s="1">
        <f>'PR-RAS'!E181</f>
        <v>33336.33</v>
      </c>
      <c r="E177" s="1">
        <v>0</v>
      </c>
      <c r="F177" s="1">
        <v>0</v>
      </c>
      <c r="G177" s="2">
        <f t="shared" si="0"/>
        <v>17685.555359999998</v>
      </c>
      <c r="H177" s="2">
        <f t="shared" si="1"/>
        <v>0.77999999999883585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197897</v>
      </c>
      <c r="D178" s="1">
        <f>'PR-RAS'!E182</f>
        <v>222312.09</v>
      </c>
      <c r="E178" s="1">
        <v>0</v>
      </c>
      <c r="F178" s="1">
        <v>0</v>
      </c>
      <c r="G178" s="2">
        <f t="shared" si="0"/>
        <v>113726.24885999998</v>
      </c>
      <c r="H178" s="2">
        <f t="shared" si="1"/>
        <v>8.999999999650754E-2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48796.85</v>
      </c>
      <c r="D179" s="1">
        <f>'PR-RAS'!E183</f>
        <v>101254.61</v>
      </c>
      <c r="E179" s="1">
        <v>0</v>
      </c>
      <c r="F179" s="1">
        <v>0</v>
      </c>
      <c r="G179" s="2">
        <f t="shared" si="0"/>
        <v>44732.480459999999</v>
      </c>
      <c r="H179" s="2">
        <f t="shared" si="1"/>
        <v>0.54000000000087311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308307.02</v>
      </c>
      <c r="D180" s="1">
        <f>'PR-RAS'!E184</f>
        <v>317709.88</v>
      </c>
      <c r="E180" s="1">
        <v>0</v>
      </c>
      <c r="F180" s="1">
        <v>0</v>
      </c>
      <c r="G180" s="2">
        <f t="shared" si="0"/>
        <v>168927.09362</v>
      </c>
      <c r="H180" s="2">
        <f t="shared" si="1"/>
        <v>0.14000000001396984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13917.16</v>
      </c>
      <c r="D181" s="1">
        <f>'PR-RAS'!E185</f>
        <v>45046.93</v>
      </c>
      <c r="E181" s="1">
        <v>0</v>
      </c>
      <c r="F181" s="1">
        <v>0</v>
      </c>
      <c r="G181" s="2">
        <f t="shared" si="0"/>
        <v>18721.9836</v>
      </c>
      <c r="H181" s="2">
        <f t="shared" si="1"/>
        <v>0.22999999999956344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132385.24</v>
      </c>
      <c r="D182" s="1">
        <f>'PR-RAS'!E186</f>
        <v>192324.78</v>
      </c>
      <c r="E182" s="1">
        <v>0</v>
      </c>
      <c r="F182" s="1">
        <v>0</v>
      </c>
      <c r="G182" s="2">
        <f t="shared" si="0"/>
        <v>93583.29879999999</v>
      </c>
      <c r="H182" s="2">
        <f t="shared" si="1"/>
        <v>0.45999999999185093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3491</v>
      </c>
      <c r="D183" s="1">
        <f>'PR-RAS'!E187</f>
        <v>14352.27</v>
      </c>
      <c r="E183" s="1">
        <v>0</v>
      </c>
      <c r="F183" s="1">
        <v>0</v>
      </c>
      <c r="G183" s="2">
        <f t="shared" si="0"/>
        <v>5859.5882799999999</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298890.83</v>
      </c>
      <c r="D184" s="1">
        <f>'PR-RAS'!E188</f>
        <v>617943.61</v>
      </c>
      <c r="E184" s="1">
        <v>0</v>
      </c>
      <c r="F184" s="1">
        <v>0</v>
      </c>
      <c r="G184" s="2">
        <f t="shared" si="0"/>
        <v>280864.38315000001</v>
      </c>
      <c r="H184" s="2">
        <f t="shared" si="1"/>
        <v>0.55999999999767169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56374.53</v>
      </c>
      <c r="D185" s="1">
        <f>'PR-RAS'!E189</f>
        <v>364693.48</v>
      </c>
      <c r="E185" s="1">
        <v>0</v>
      </c>
      <c r="F185" s="1">
        <v>0</v>
      </c>
      <c r="G185" s="2">
        <f t="shared" si="0"/>
        <v>144580.11416</v>
      </c>
      <c r="H185" s="2">
        <f t="shared" si="1"/>
        <v>0.9499999999825377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10527.69</v>
      </c>
      <c r="D186" s="1">
        <f>'PR-RAS'!E190</f>
        <v>12314.68</v>
      </c>
      <c r="E186" s="1">
        <v>0</v>
      </c>
      <c r="F186" s="1">
        <v>0</v>
      </c>
      <c r="G186" s="2">
        <f t="shared" si="0"/>
        <v>6504.0542500000001</v>
      </c>
      <c r="H186" s="2">
        <f t="shared" si="1"/>
        <v>0.62999999999919964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47585.9</v>
      </c>
      <c r="D187" s="1">
        <f>'PR-RAS'!E191</f>
        <v>52007.25</v>
      </c>
      <c r="E187" s="1">
        <v>0</v>
      </c>
      <c r="F187" s="1">
        <v>0</v>
      </c>
      <c r="G187" s="2">
        <f t="shared" si="0"/>
        <v>28197.6744</v>
      </c>
      <c r="H187" s="2">
        <f t="shared" si="1"/>
        <v>0.34999999999854481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7316.39</v>
      </c>
      <c r="D188" s="1">
        <f>'PR-RAS'!E192</f>
        <v>7890.54</v>
      </c>
      <c r="E188" s="1">
        <v>0</v>
      </c>
      <c r="F188" s="1">
        <v>0</v>
      </c>
      <c r="G188" s="2">
        <f t="shared" si="0"/>
        <v>4319.2268899999999</v>
      </c>
      <c r="H188" s="2">
        <f t="shared" si="1"/>
        <v>0.8500000000003638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177086.32</v>
      </c>
      <c r="D191" s="1">
        <f>'PR-RAS'!E195</f>
        <v>181037.66</v>
      </c>
      <c r="E191" s="1">
        <v>0</v>
      </c>
      <c r="F191" s="1">
        <v>0</v>
      </c>
      <c r="G191" s="2">
        <f t="shared" si="0"/>
        <v>102440.71160000001</v>
      </c>
      <c r="H191" s="2">
        <f t="shared" si="1"/>
        <v>0.66000000000349246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12028.779999999999</v>
      </c>
      <c r="D192" s="1">
        <f>'PR-RAS'!E196</f>
        <v>68187.59</v>
      </c>
      <c r="E192" s="1">
        <v>0</v>
      </c>
      <c r="F192" s="1">
        <v>0</v>
      </c>
      <c r="G192" s="2">
        <f t="shared" si="0"/>
        <v>28345.156359999997</v>
      </c>
      <c r="H192" s="2">
        <f t="shared" si="1"/>
        <v>0.63000000000465661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5605.82</v>
      </c>
      <c r="D198" s="1">
        <f>'PR-RAS'!E202</f>
        <v>4810.33</v>
      </c>
      <c r="E198" s="1">
        <v>0</v>
      </c>
      <c r="F198" s="1">
        <v>0</v>
      </c>
      <c r="G198" s="2">
        <f t="shared" si="0"/>
        <v>2999.6165599999999</v>
      </c>
      <c r="H198" s="2">
        <f t="shared" si="1"/>
        <v>0.51000000000021828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5605.82</v>
      </c>
      <c r="D200" s="1">
        <f>'PR-RAS'!E204</f>
        <v>4810.33</v>
      </c>
      <c r="E200" s="1">
        <v>0</v>
      </c>
      <c r="F200" s="1">
        <v>0</v>
      </c>
      <c r="G200" s="2">
        <f t="shared" si="0"/>
        <v>3030.06952</v>
      </c>
      <c r="H200" s="2">
        <f t="shared" si="1"/>
        <v>0.51000000000021828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6422.96</v>
      </c>
      <c r="D206" s="1">
        <f>'PR-RAS'!E210</f>
        <v>63377.26</v>
      </c>
      <c r="E206" s="1">
        <v>0</v>
      </c>
      <c r="F206" s="1">
        <v>0</v>
      </c>
      <c r="G206" s="2">
        <f t="shared" si="0"/>
        <v>27301.383399999999</v>
      </c>
      <c r="H206" s="2">
        <f t="shared" si="1"/>
        <v>0.30000000000200089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6422.96</v>
      </c>
      <c r="D207" s="1">
        <f>'PR-RAS'!E211</f>
        <v>10288.14</v>
      </c>
      <c r="E207" s="1">
        <v>0</v>
      </c>
      <c r="F207" s="1">
        <v>0</v>
      </c>
      <c r="G207" s="2">
        <f t="shared" si="0"/>
        <v>5561.8434399999996</v>
      </c>
      <c r="H207" s="2">
        <f t="shared" si="1"/>
        <v>0.17999999999938154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53089.120000000003</v>
      </c>
      <c r="E210" s="1">
        <v>0</v>
      </c>
      <c r="F210" s="1">
        <v>0</v>
      </c>
      <c r="G210" s="2">
        <f t="shared" si="0"/>
        <v>22191.25216</v>
      </c>
      <c r="H210" s="2">
        <f t="shared" si="1"/>
        <v>0.12000000000261934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274491.12</v>
      </c>
      <c r="D211" s="1">
        <f>'PR-RAS'!E215</f>
        <v>315787.67000000004</v>
      </c>
      <c r="E211" s="1">
        <v>0</v>
      </c>
      <c r="F211" s="1">
        <v>0</v>
      </c>
      <c r="G211" s="2">
        <f t="shared" si="0"/>
        <v>190273.9566</v>
      </c>
      <c r="H211" s="2">
        <f t="shared" si="1"/>
        <v>0.44999999995343387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30892.39</v>
      </c>
      <c r="D212" s="1">
        <f>'PR-RAS'!E216</f>
        <v>38744.89</v>
      </c>
      <c r="E212" s="1">
        <v>0</v>
      </c>
      <c r="F212" s="1">
        <v>0</v>
      </c>
      <c r="G212" s="2">
        <f t="shared" si="0"/>
        <v>22868.637869999999</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30892.39</v>
      </c>
      <c r="D214" s="1">
        <f>'PR-RAS'!E218</f>
        <v>38744.89</v>
      </c>
      <c r="E214" s="1">
        <v>0</v>
      </c>
      <c r="F214" s="1">
        <v>0</v>
      </c>
      <c r="G214" s="2">
        <f t="shared" si="0"/>
        <v>23085.40221</v>
      </c>
      <c r="H214" s="2">
        <f t="shared" si="1"/>
        <v>0.5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243598.73</v>
      </c>
      <c r="D215" s="1">
        <f>'PR-RAS'!E219</f>
        <v>277042.78000000003</v>
      </c>
      <c r="E215" s="1">
        <v>0</v>
      </c>
      <c r="F215" s="1">
        <v>0</v>
      </c>
      <c r="G215" s="2">
        <f t="shared" si="0"/>
        <v>170704.43806000001</v>
      </c>
      <c r="H215" s="2">
        <f t="shared" si="1"/>
        <v>0.48999999996158294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34546.6</v>
      </c>
      <c r="D217" s="1">
        <f>'PR-RAS'!E221</f>
        <v>74241.570000000007</v>
      </c>
      <c r="E217" s="1">
        <v>0</v>
      </c>
      <c r="F217" s="1">
        <v>0</v>
      </c>
      <c r="G217" s="2">
        <f t="shared" si="0"/>
        <v>39534.423840000003</v>
      </c>
      <c r="H217" s="2">
        <f t="shared" si="1"/>
        <v>0.82999999999447027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209052.13</v>
      </c>
      <c r="D218" s="1">
        <f>'PR-RAS'!E222</f>
        <v>202801.21</v>
      </c>
      <c r="E218" s="1">
        <v>0</v>
      </c>
      <c r="F218" s="1">
        <v>0</v>
      </c>
      <c r="G218" s="2">
        <f t="shared" si="0"/>
        <v>133380.03735</v>
      </c>
      <c r="H218" s="2">
        <f t="shared" si="1"/>
        <v>0.33999999999650754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6924692.6499999994</v>
      </c>
      <c r="D220" s="1">
        <f>'PR-RAS'!E224</f>
        <v>7910828.2300000014</v>
      </c>
      <c r="E220" s="1">
        <v>0</v>
      </c>
      <c r="F220" s="1">
        <v>0</v>
      </c>
      <c r="G220" s="2">
        <f t="shared" si="0"/>
        <v>4981450.4550900003</v>
      </c>
      <c r="H220" s="2">
        <f t="shared" si="1"/>
        <v>0.58000000193715096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92464.55</v>
      </c>
      <c r="D227" s="1">
        <f>'PR-RAS'!E231</f>
        <v>242500</v>
      </c>
      <c r="E227" s="1">
        <v>0</v>
      </c>
      <c r="F227" s="1">
        <v>0</v>
      </c>
      <c r="G227" s="2">
        <f t="shared" si="0"/>
        <v>130506.98830000001</v>
      </c>
      <c r="H227" s="2">
        <f t="shared" si="1"/>
        <v>0.44999999999708962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7100</v>
      </c>
      <c r="D228" s="1">
        <f>'PR-RAS'!E232</f>
        <v>0</v>
      </c>
      <c r="E228" s="1">
        <v>0</v>
      </c>
      <c r="F228" s="1">
        <v>0</v>
      </c>
      <c r="G228" s="2">
        <f t="shared" si="0"/>
        <v>1611.7</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85364.55</v>
      </c>
      <c r="D229" s="1">
        <f>'PR-RAS'!E233</f>
        <v>242500</v>
      </c>
      <c r="E229" s="1">
        <v>0</v>
      </c>
      <c r="F229" s="1">
        <v>0</v>
      </c>
      <c r="G229" s="2">
        <f t="shared" si="0"/>
        <v>130043.11740000002</v>
      </c>
      <c r="H229" s="2">
        <f t="shared" si="1"/>
        <v>0.44999999999708962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2506.5100000000002</v>
      </c>
      <c r="D232" s="1">
        <f>'PR-RAS'!E236</f>
        <v>35689.980000000003</v>
      </c>
      <c r="E232" s="1">
        <v>0</v>
      </c>
      <c r="F232" s="1">
        <v>0</v>
      </c>
      <c r="G232" s="2">
        <f t="shared" si="0"/>
        <v>17067.774570000001</v>
      </c>
      <c r="H232" s="2">
        <f t="shared" si="1"/>
        <v>0.5099999999965803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2506.5100000000002</v>
      </c>
      <c r="D233" s="1">
        <f>'PR-RAS'!E237</f>
        <v>3331.82</v>
      </c>
      <c r="E233" s="1">
        <v>0</v>
      </c>
      <c r="F233" s="1">
        <v>0</v>
      </c>
      <c r="G233" s="2">
        <f t="shared" si="0"/>
        <v>2127.4748000000004</v>
      </c>
      <c r="H233" s="2">
        <f t="shared" si="1"/>
        <v>0.66999999999961801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32358.16</v>
      </c>
      <c r="E234" s="1">
        <v>0</v>
      </c>
      <c r="F234" s="1">
        <v>0</v>
      </c>
      <c r="G234" s="2">
        <f t="shared" si="0"/>
        <v>15078.90256</v>
      </c>
      <c r="H234" s="2">
        <f t="shared" si="1"/>
        <v>0.15999999999985448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6505887.5700000003</v>
      </c>
      <c r="D236" s="1">
        <f>'PR-RAS'!E240</f>
        <v>7334706.040000001</v>
      </c>
      <c r="E236" s="1">
        <v>0</v>
      </c>
      <c r="F236" s="1">
        <v>0</v>
      </c>
      <c r="G236" s="2">
        <f t="shared" si="0"/>
        <v>4976195.41775</v>
      </c>
      <c r="H236" s="2">
        <f t="shared" si="1"/>
        <v>0.47000000067055225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5299416.8600000003</v>
      </c>
      <c r="D237" s="1">
        <f>'PR-RAS'!E241</f>
        <v>6560626.4800000004</v>
      </c>
      <c r="E237" s="1">
        <v>0</v>
      </c>
      <c r="F237" s="1">
        <v>0</v>
      </c>
      <c r="G237" s="2">
        <f t="shared" si="0"/>
        <v>4347278.0775199998</v>
      </c>
      <c r="H237" s="2">
        <f t="shared" si="1"/>
        <v>0.62000000011175871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1202630.71</v>
      </c>
      <c r="D238" s="1">
        <f>'PR-RAS'!E242</f>
        <v>774079.56</v>
      </c>
      <c r="E238" s="1">
        <v>0</v>
      </c>
      <c r="F238" s="1">
        <v>0</v>
      </c>
      <c r="G238" s="2">
        <f t="shared" si="0"/>
        <v>651937.18970999995</v>
      </c>
      <c r="H238" s="2">
        <f t="shared" si="1"/>
        <v>0.72999999998137355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3840</v>
      </c>
      <c r="D239" s="1">
        <f>'PR-RAS'!E243</f>
        <v>0</v>
      </c>
      <c r="E239" s="1">
        <v>0</v>
      </c>
      <c r="F239" s="1">
        <v>0</v>
      </c>
      <c r="G239" s="2">
        <f t="shared" si="0"/>
        <v>913.92</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323834.01999999996</v>
      </c>
      <c r="D243" s="1">
        <f>'PR-RAS'!E247</f>
        <v>297932.21000000002</v>
      </c>
      <c r="E243" s="1">
        <v>0</v>
      </c>
      <c r="F243" s="1">
        <v>0</v>
      </c>
      <c r="G243" s="2">
        <f t="shared" si="0"/>
        <v>222567.02247999999</v>
      </c>
      <c r="H243" s="2">
        <f t="shared" si="1"/>
        <v>0.22999999998137355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322325.28999999998</v>
      </c>
      <c r="D246" s="1">
        <f>'PR-RAS'!E250</f>
        <v>296855.13</v>
      </c>
      <c r="E246" s="1">
        <v>0</v>
      </c>
      <c r="F246" s="1">
        <v>0</v>
      </c>
      <c r="G246" s="2">
        <f t="shared" si="0"/>
        <v>224428.70975000001</v>
      </c>
      <c r="H246" s="2">
        <f t="shared" si="1"/>
        <v>0.41999999998370185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1508.73</v>
      </c>
      <c r="D247" s="1">
        <f>'PR-RAS'!E251</f>
        <v>1077.08</v>
      </c>
      <c r="E247" s="1">
        <v>0</v>
      </c>
      <c r="F247" s="1">
        <v>0</v>
      </c>
      <c r="G247" s="2">
        <f t="shared" si="0"/>
        <v>901.07093999999995</v>
      </c>
      <c r="H247" s="2">
        <f t="shared" si="1"/>
        <v>0.34999999999990905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115424.52</v>
      </c>
      <c r="D248" s="1">
        <f>'PR-RAS'!E252</f>
        <v>70466.28</v>
      </c>
      <c r="E248" s="1">
        <v>0</v>
      </c>
      <c r="F248" s="1">
        <v>0</v>
      </c>
      <c r="G248" s="2">
        <f t="shared" si="0"/>
        <v>63320.198760000007</v>
      </c>
      <c r="H248" s="2">
        <f t="shared" si="1"/>
        <v>0.75999999999476131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115424.52</v>
      </c>
      <c r="D255" s="1">
        <f>'PR-RAS'!E259</f>
        <v>70466.28</v>
      </c>
      <c r="E255" s="1">
        <v>0</v>
      </c>
      <c r="F255" s="1">
        <v>0</v>
      </c>
      <c r="G255" s="2">
        <f t="shared" si="0"/>
        <v>65114.698320000003</v>
      </c>
      <c r="H255" s="2">
        <f t="shared" si="1"/>
        <v>0.75999999999476131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105278</v>
      </c>
      <c r="D256" s="1">
        <f>'PR-RAS'!E260</f>
        <v>66666</v>
      </c>
      <c r="E256" s="1">
        <v>0</v>
      </c>
      <c r="F256" s="1">
        <v>0</v>
      </c>
      <c r="G256" s="2">
        <f t="shared" si="0"/>
        <v>60845.55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10146.52</v>
      </c>
      <c r="D257" s="1">
        <f>'PR-RAS'!E261</f>
        <v>3800.28</v>
      </c>
      <c r="E257" s="1">
        <v>0</v>
      </c>
      <c r="F257" s="1">
        <v>0</v>
      </c>
      <c r="G257" s="2">
        <f t="shared" si="0"/>
        <v>4543.2524800000001</v>
      </c>
      <c r="H257" s="2">
        <f t="shared" si="1"/>
        <v>0.75999999999976353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1044335.17</v>
      </c>
      <c r="D259" s="1">
        <f>'PR-RAS'!E263</f>
        <v>1105058.55</v>
      </c>
      <c r="E259" s="1">
        <v>0</v>
      </c>
      <c r="F259" s="1">
        <v>0</v>
      </c>
      <c r="G259" s="2">
        <f t="shared" si="0"/>
        <v>839648.68566000008</v>
      </c>
      <c r="H259" s="2">
        <f t="shared" si="1"/>
        <v>0.61999999999534339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621626.04</v>
      </c>
      <c r="D260" s="1">
        <f>'PR-RAS'!E264</f>
        <v>727180.15</v>
      </c>
      <c r="E260" s="1">
        <v>0</v>
      </c>
      <c r="F260" s="1">
        <v>0</v>
      </c>
      <c r="G260" s="2">
        <f t="shared" si="0"/>
        <v>537680.46206000005</v>
      </c>
      <c r="H260" s="2">
        <f t="shared" si="1"/>
        <v>0.19000000006053597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621626.04</v>
      </c>
      <c r="D261" s="1">
        <f>'PR-RAS'!E265</f>
        <v>727180.15</v>
      </c>
      <c r="E261" s="1">
        <v>0</v>
      </c>
      <c r="F261" s="1">
        <v>0</v>
      </c>
      <c r="G261" s="2">
        <f t="shared" si="0"/>
        <v>539756.44839999999</v>
      </c>
      <c r="H261" s="2">
        <f t="shared" si="1"/>
        <v>0.19000000006053597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422709.13</v>
      </c>
      <c r="D275" s="1">
        <f>'PR-RAS'!E279</f>
        <v>377878.4</v>
      </c>
      <c r="E275" s="1">
        <v>0</v>
      </c>
      <c r="F275" s="1">
        <v>0</v>
      </c>
      <c r="G275" s="2">
        <f t="shared" si="8"/>
        <v>322899.66482000006</v>
      </c>
      <c r="H275" s="2">
        <f t="shared" si="9"/>
        <v>0.53000000002793968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422709.13</v>
      </c>
      <c r="D276" s="1">
        <f>'PR-RAS'!E280</f>
        <v>377878.4</v>
      </c>
      <c r="E276" s="1">
        <v>0</v>
      </c>
      <c r="F276" s="1">
        <v>0</v>
      </c>
      <c r="G276" s="2">
        <f t="shared" si="8"/>
        <v>324078.13075000007</v>
      </c>
      <c r="H276" s="2">
        <f t="shared" si="9"/>
        <v>0.53000000002793968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12593530.609999999</v>
      </c>
      <c r="D285" s="1">
        <f>'PR-RAS'!E289</f>
        <v>14913858.540000001</v>
      </c>
      <c r="E285" s="1">
        <v>0</v>
      </c>
      <c r="F285" s="1">
        <v>0</v>
      </c>
      <c r="G285" s="2">
        <f t="shared" si="8"/>
        <v>12047634.343959998</v>
      </c>
      <c r="H285" s="2">
        <f t="shared" si="9"/>
        <v>0.84999999962747097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214280.68999999948</v>
      </c>
      <c r="D286" s="1">
        <f>'PR-RAS'!E290</f>
        <v>491409.94000000134</v>
      </c>
      <c r="E286" s="1">
        <v>0</v>
      </c>
      <c r="F286" s="1">
        <v>0</v>
      </c>
      <c r="G286" s="2">
        <f t="shared" si="8"/>
        <v>341173.66245000059</v>
      </c>
      <c r="H286" s="2">
        <f t="shared" si="9"/>
        <v>0.36999999918043613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2122051.29</v>
      </c>
      <c r="D288" s="1">
        <f>'PR-RAS'!E292</f>
        <v>1218612.78</v>
      </c>
      <c r="E288" s="1">
        <v>0</v>
      </c>
      <c r="F288" s="1">
        <v>0</v>
      </c>
      <c r="G288" s="2">
        <f t="shared" si="8"/>
        <v>1308512.4559499999</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1490</v>
      </c>
      <c r="D293" s="1">
        <f>'PR-RAS'!E298</f>
        <v>1380</v>
      </c>
      <c r="E293" s="1">
        <v>0</v>
      </c>
      <c r="F293" s="1">
        <v>0</v>
      </c>
      <c r="G293" s="2">
        <f t="shared" si="8"/>
        <v>1241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1380</v>
      </c>
      <c r="E294" s="1">
        <v>0</v>
      </c>
      <c r="F294" s="1">
        <v>0</v>
      </c>
      <c r="G294" s="2">
        <f t="shared" si="8"/>
        <v>808.68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1380</v>
      </c>
      <c r="E295" s="1">
        <v>0</v>
      </c>
      <c r="F295" s="1">
        <v>0</v>
      </c>
      <c r="G295" s="2">
        <f t="shared" si="8"/>
        <v>811.43999999999994</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1380</v>
      </c>
      <c r="E296" s="1">
        <v>0</v>
      </c>
      <c r="F296" s="1">
        <v>0</v>
      </c>
      <c r="G296" s="2">
        <f t="shared" si="8"/>
        <v>814.19999999999993</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1490</v>
      </c>
      <c r="D306" s="1">
        <f>'PR-RAS'!E311</f>
        <v>0</v>
      </c>
      <c r="E306" s="1">
        <v>0</v>
      </c>
      <c r="F306" s="1">
        <v>0</v>
      </c>
      <c r="G306" s="2">
        <f t="shared" si="8"/>
        <v>454.45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1490</v>
      </c>
      <c r="D321" s="1">
        <f>'PR-RAS'!E326</f>
        <v>0</v>
      </c>
      <c r="E321" s="1">
        <v>0</v>
      </c>
      <c r="F321" s="1">
        <v>0</v>
      </c>
      <c r="G321" s="2">
        <f t="shared" si="8"/>
        <v>476.8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1490</v>
      </c>
      <c r="D322" s="1">
        <f>'PR-RAS'!E327</f>
        <v>0</v>
      </c>
      <c r="E322" s="1">
        <v>0</v>
      </c>
      <c r="F322" s="1">
        <v>0</v>
      </c>
      <c r="G322" s="2">
        <f t="shared" si="8"/>
        <v>478.29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1202796.08</v>
      </c>
      <c r="D345" s="1">
        <f>'PR-RAS'!E350</f>
        <v>1020706.26</v>
      </c>
      <c r="E345" s="1">
        <v>0</v>
      </c>
      <c r="F345" s="1">
        <v>0</v>
      </c>
      <c r="G345" s="2">
        <f t="shared" si="8"/>
        <v>1116007.7583999999</v>
      </c>
      <c r="H345" s="2">
        <f t="shared" si="9"/>
        <v>0.34000000008381903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274494.92000000004</v>
      </c>
      <c r="D358" s="1">
        <f>'PR-RAS'!E363</f>
        <v>342482.25</v>
      </c>
      <c r="E358" s="1">
        <v>0</v>
      </c>
      <c r="F358" s="1">
        <v>0</v>
      </c>
      <c r="G358" s="2">
        <f t="shared" si="8"/>
        <v>342527.01293999999</v>
      </c>
      <c r="H358" s="2">
        <f t="shared" si="9"/>
        <v>0.32999999995809048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71952.539999999994</v>
      </c>
      <c r="D359" s="1">
        <f>'PR-RAS'!E364</f>
        <v>125812.61</v>
      </c>
      <c r="E359" s="1">
        <v>0</v>
      </c>
      <c r="F359" s="1">
        <v>0</v>
      </c>
      <c r="G359" s="2">
        <f t="shared" si="8"/>
        <v>115840.83808</v>
      </c>
      <c r="H359" s="2">
        <f t="shared" si="9"/>
        <v>0.85000000000582077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71952.539999999994</v>
      </c>
      <c r="D363" s="1">
        <f>'PR-RAS'!E368</f>
        <v>125812.61</v>
      </c>
      <c r="E363" s="1">
        <v>0</v>
      </c>
      <c r="F363" s="1">
        <v>0</v>
      </c>
      <c r="G363" s="2">
        <f t="shared" si="8"/>
        <v>117135.14912</v>
      </c>
      <c r="H363" s="2">
        <f t="shared" si="9"/>
        <v>0.85000000000582077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73445.850000000006</v>
      </c>
      <c r="D364" s="1">
        <f>'PR-RAS'!E369</f>
        <v>166769.65000000002</v>
      </c>
      <c r="E364" s="1">
        <v>0</v>
      </c>
      <c r="F364" s="1">
        <v>0</v>
      </c>
      <c r="G364" s="2">
        <f t="shared" si="8"/>
        <v>147735.60945000002</v>
      </c>
      <c r="H364" s="2">
        <f t="shared" si="9"/>
        <v>0.49999999997089617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27782.12</v>
      </c>
      <c r="D365" s="1">
        <f>'PR-RAS'!E370</f>
        <v>160429.23000000001</v>
      </c>
      <c r="E365" s="1">
        <v>0</v>
      </c>
      <c r="F365" s="1">
        <v>0</v>
      </c>
      <c r="G365" s="2">
        <f t="shared" si="8"/>
        <v>126905.17112</v>
      </c>
      <c r="H365" s="2">
        <f t="shared" si="9"/>
        <v>0.35000000000945874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1693.73</v>
      </c>
      <c r="D366" s="1">
        <f>'PR-RAS'!E371</f>
        <v>2814.79</v>
      </c>
      <c r="E366" s="1">
        <v>0</v>
      </c>
      <c r="F366" s="1">
        <v>0</v>
      </c>
      <c r="G366" s="2">
        <f t="shared" si="8"/>
        <v>2673.0081499999997</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3525.63</v>
      </c>
      <c r="E367" s="1">
        <v>0</v>
      </c>
      <c r="F367" s="1">
        <v>0</v>
      </c>
      <c r="G367" s="2">
        <f t="shared" si="8"/>
        <v>2580.76116</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43970</v>
      </c>
      <c r="D371" s="1">
        <f>'PR-RAS'!E376</f>
        <v>0</v>
      </c>
      <c r="E371" s="1">
        <v>0</v>
      </c>
      <c r="F371" s="1">
        <v>0</v>
      </c>
      <c r="G371" s="2">
        <f t="shared" si="8"/>
        <v>16268.9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121159.03</v>
      </c>
      <c r="D373" s="1">
        <f>'PR-RAS'!E378</f>
        <v>49899.99</v>
      </c>
      <c r="E373" s="1">
        <v>0</v>
      </c>
      <c r="F373" s="1">
        <v>0</v>
      </c>
      <c r="G373" s="2">
        <f t="shared" si="8"/>
        <v>82196.75172</v>
      </c>
      <c r="H373" s="2">
        <f t="shared" si="9"/>
        <v>4.0000000000873115E-2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121159.03</v>
      </c>
      <c r="D374" s="1">
        <f>'PR-RAS'!E379</f>
        <v>49899.99</v>
      </c>
      <c r="E374" s="1">
        <v>0</v>
      </c>
      <c r="F374" s="1">
        <v>0</v>
      </c>
      <c r="G374" s="2">
        <f t="shared" si="8"/>
        <v>82417.710730000006</v>
      </c>
      <c r="H374" s="2">
        <f t="shared" si="9"/>
        <v>4.0000000000873115E-2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7937.5</v>
      </c>
      <c r="D386" s="1">
        <f>'PR-RAS'!E391</f>
        <v>0</v>
      </c>
      <c r="E386" s="1">
        <v>0</v>
      </c>
      <c r="F386" s="1">
        <v>0</v>
      </c>
      <c r="G386" s="2">
        <f t="shared" si="8"/>
        <v>3055.9375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6437.5</v>
      </c>
      <c r="D388" s="1">
        <f>'PR-RAS'!E393</f>
        <v>0</v>
      </c>
      <c r="E388" s="1">
        <v>0</v>
      </c>
      <c r="F388" s="1">
        <v>0</v>
      </c>
      <c r="G388" s="2">
        <f t="shared" si="8"/>
        <v>2491.3125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1500</v>
      </c>
      <c r="D389" s="1">
        <f>'PR-RAS'!E394</f>
        <v>0</v>
      </c>
      <c r="E389" s="1">
        <v>0</v>
      </c>
      <c r="F389" s="1">
        <v>0</v>
      </c>
      <c r="G389" s="2">
        <f t="shared" si="8"/>
        <v>582</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928301.16</v>
      </c>
      <c r="D397" s="1">
        <f>'PR-RAS'!E402</f>
        <v>678224.01</v>
      </c>
      <c r="E397" s="1">
        <v>0</v>
      </c>
      <c r="F397" s="1">
        <v>0</v>
      </c>
      <c r="G397" s="2">
        <f t="shared" si="8"/>
        <v>904760.67528000008</v>
      </c>
      <c r="H397" s="2">
        <f t="shared" si="9"/>
        <v>0.17000000004190952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928301.16</v>
      </c>
      <c r="D398" s="1">
        <f>'PR-RAS'!E403</f>
        <v>678224.01</v>
      </c>
      <c r="E398" s="1">
        <v>0</v>
      </c>
      <c r="F398" s="1">
        <v>0</v>
      </c>
      <c r="G398" s="2">
        <f t="shared" si="8"/>
        <v>907045.42446000013</v>
      </c>
      <c r="H398" s="2">
        <f t="shared" si="9"/>
        <v>0.17000000004190952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1201306.08</v>
      </c>
      <c r="D403" s="1">
        <f>'PR-RAS'!E408</f>
        <v>1019326.26</v>
      </c>
      <c r="E403" s="1">
        <v>0</v>
      </c>
      <c r="F403" s="1">
        <v>0</v>
      </c>
      <c r="G403" s="2">
        <f t="shared" si="8"/>
        <v>1302463.3572000002</v>
      </c>
      <c r="H403" s="2">
        <f t="shared" si="9"/>
        <v>0.34000000008381903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51954.75</v>
      </c>
      <c r="E405" s="1">
        <v>0</v>
      </c>
      <c r="F405" s="1">
        <v>0</v>
      </c>
      <c r="G405" s="2">
        <f t="shared" si="8"/>
        <v>41979.438000000002</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12809301.299999999</v>
      </c>
      <c r="D407" s="1">
        <f>'PR-RAS'!E412</f>
        <v>15406648.480000002</v>
      </c>
      <c r="E407" s="1">
        <v>0</v>
      </c>
      <c r="F407" s="1">
        <v>0</v>
      </c>
      <c r="G407" s="2">
        <f t="shared" si="8"/>
        <v>17710774.893560003</v>
      </c>
      <c r="H407" s="2">
        <f t="shared" si="9"/>
        <v>0.7800000011920929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13796326.689999999</v>
      </c>
      <c r="D408" s="1">
        <f>'PR-RAS'!E413</f>
        <v>15934564.800000001</v>
      </c>
      <c r="E408" s="1">
        <v>0</v>
      </c>
      <c r="F408" s="1">
        <v>0</v>
      </c>
      <c r="G408" s="2">
        <f t="shared" si="8"/>
        <v>18585840.710029997</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987025.3900000006</v>
      </c>
      <c r="D410" s="1">
        <f>'PR-RAS'!E415</f>
        <v>527916.31999999844</v>
      </c>
      <c r="E410" s="1">
        <v>0</v>
      </c>
      <c r="F410" s="1">
        <v>0</v>
      </c>
      <c r="G410" s="2">
        <f t="shared" si="8"/>
        <v>835528.93426999892</v>
      </c>
      <c r="H410" s="2">
        <f t="shared" si="9"/>
        <v>0.70999999903142452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2122051.29</v>
      </c>
      <c r="D411" s="1">
        <f>'PR-RAS'!E416</f>
        <v>1166658.03</v>
      </c>
      <c r="E411" s="1">
        <v>0</v>
      </c>
      <c r="F411" s="1">
        <v>0</v>
      </c>
      <c r="G411" s="2">
        <f t="shared" si="8"/>
        <v>1826700.6134999997</v>
      </c>
      <c r="H411" s="2">
        <f t="shared" si="9"/>
        <v>0.32000000006519258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1073.03</v>
      </c>
      <c r="D414" s="1">
        <f>'PR-RAS'!E420</f>
        <v>1521.24</v>
      </c>
      <c r="E414" s="1">
        <v>0</v>
      </c>
      <c r="F414" s="1">
        <v>0</v>
      </c>
      <c r="G414" s="2">
        <f t="shared" si="8"/>
        <v>1699.7056299999999</v>
      </c>
      <c r="H414" s="2">
        <f t="shared" si="9"/>
        <v>0.26999999999998181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1073.03</v>
      </c>
      <c r="D478" s="1">
        <f>'PR-RAS'!E484</f>
        <v>1521.24</v>
      </c>
      <c r="E478" s="1">
        <v>0</v>
      </c>
      <c r="F478" s="1">
        <v>0</v>
      </c>
      <c r="G478" s="2">
        <f t="shared" si="8"/>
        <v>1963.09827</v>
      </c>
      <c r="H478" s="2">
        <f t="shared" si="9"/>
        <v>0.26999999999998181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1073.03</v>
      </c>
      <c r="D501" s="1">
        <f>'PR-RAS'!E507</f>
        <v>1521.24</v>
      </c>
      <c r="E501" s="1">
        <v>0</v>
      </c>
      <c r="F501" s="1">
        <v>0</v>
      </c>
      <c r="G501" s="2">
        <f t="shared" si="8"/>
        <v>2057.7550000000001</v>
      </c>
      <c r="H501" s="2">
        <f t="shared" si="9"/>
        <v>0.26999999999998181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1073.03</v>
      </c>
      <c r="D502" s="1">
        <f>'PR-RAS'!E508</f>
        <v>1521.24</v>
      </c>
      <c r="E502" s="1">
        <v>0</v>
      </c>
      <c r="F502" s="1">
        <v>0</v>
      </c>
      <c r="G502" s="2">
        <f t="shared" si="8"/>
        <v>2061.8705100000002</v>
      </c>
      <c r="H502" s="2">
        <f t="shared" si="9"/>
        <v>0.26999999999998181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67691.199999999997</v>
      </c>
      <c r="D522" s="1">
        <f>'PR-RAS'!E528</f>
        <v>50844.160000000003</v>
      </c>
      <c r="E522" s="1">
        <v>0</v>
      </c>
      <c r="F522" s="1">
        <v>0</v>
      </c>
      <c r="G522" s="2">
        <f t="shared" ref="G522:G809" si="10">(B522/1000)*(C522*1+D522*2)</f>
        <v>88246.729920000012</v>
      </c>
      <c r="H522" s="2">
        <f t="shared" ref="H522:H809" si="11">ABS(C522-ROUND(C522,0))+ABS(D522-ROUND(D522,0))</f>
        <v>0.36000000000058208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67691.199999999997</v>
      </c>
      <c r="D587" s="1">
        <f>'PR-RAS'!E593</f>
        <v>50844.160000000003</v>
      </c>
      <c r="E587" s="1">
        <v>0</v>
      </c>
      <c r="F587" s="1">
        <v>0</v>
      </c>
      <c r="G587" s="2">
        <f t="shared" si="10"/>
        <v>99256.398720000012</v>
      </c>
      <c r="H587" s="2">
        <f t="shared" si="11"/>
        <v>0.36000000000058208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49771.08</v>
      </c>
      <c r="D593" s="1">
        <f>'PR-RAS'!E599</f>
        <v>49771.08</v>
      </c>
      <c r="E593" s="1">
        <v>0</v>
      </c>
      <c r="F593" s="1">
        <v>0</v>
      </c>
      <c r="G593" s="2">
        <f t="shared" si="10"/>
        <v>88393.438079999993</v>
      </c>
      <c r="H593" s="2">
        <f t="shared" si="11"/>
        <v>0.16000000000349246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49771.08</v>
      </c>
      <c r="D594" s="1">
        <f>'PR-RAS'!E600</f>
        <v>49771.08</v>
      </c>
      <c r="E594" s="1">
        <v>0</v>
      </c>
      <c r="F594" s="1">
        <v>0</v>
      </c>
      <c r="G594" s="2">
        <f t="shared" si="10"/>
        <v>88542.751319999996</v>
      </c>
      <c r="H594" s="2">
        <f t="shared" si="11"/>
        <v>0.16000000000349246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17920.12</v>
      </c>
      <c r="D611" s="1">
        <f>'PR-RAS'!E617</f>
        <v>1073.08</v>
      </c>
      <c r="E611" s="1">
        <v>0</v>
      </c>
      <c r="F611" s="1">
        <v>0</v>
      </c>
      <c r="G611" s="2">
        <f t="shared" si="10"/>
        <v>12240.430799999998</v>
      </c>
      <c r="H611" s="2">
        <f t="shared" si="11"/>
        <v>0.19999999999890861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17920.12</v>
      </c>
      <c r="D612" s="1">
        <f>'PR-RAS'!E618</f>
        <v>1073.08</v>
      </c>
      <c r="E612" s="1">
        <v>0</v>
      </c>
      <c r="F612" s="1">
        <v>0</v>
      </c>
      <c r="G612" s="2">
        <f t="shared" si="10"/>
        <v>12260.497079999999</v>
      </c>
      <c r="H612" s="2">
        <f t="shared" si="11"/>
        <v>0.19999999999890861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66618.17</v>
      </c>
      <c r="D630" s="1">
        <f>'PR-RAS'!E636</f>
        <v>49322.920000000006</v>
      </c>
      <c r="E630" s="1">
        <v>0</v>
      </c>
      <c r="F630" s="1">
        <v>0</v>
      </c>
      <c r="G630" s="2">
        <f t="shared" si="10"/>
        <v>103951.06229</v>
      </c>
      <c r="H630" s="2">
        <f t="shared" si="11"/>
        <v>0.24999999999272404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13841.57</v>
      </c>
      <c r="E631" s="1">
        <v>0</v>
      </c>
      <c r="F631" s="1">
        <v>0</v>
      </c>
      <c r="G631" s="2">
        <f t="shared" si="10"/>
        <v>17440.378199999999</v>
      </c>
      <c r="H631" s="2">
        <f t="shared" si="11"/>
        <v>0.43000000000029104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12810374.329999998</v>
      </c>
      <c r="D633" s="1">
        <f>'PR-RAS'!E639</f>
        <v>15408169.720000003</v>
      </c>
      <c r="E633" s="1">
        <v>0</v>
      </c>
      <c r="F633" s="1">
        <v>0</v>
      </c>
      <c r="G633" s="2">
        <f t="shared" si="10"/>
        <v>27572083.102640003</v>
      </c>
      <c r="H633" s="2">
        <f t="shared" si="11"/>
        <v>0.60999999567866325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13864017.889999999</v>
      </c>
      <c r="D634" s="1">
        <f>'PR-RAS'!E640</f>
        <v>15985408.960000001</v>
      </c>
      <c r="E634" s="1">
        <v>0</v>
      </c>
      <c r="F634" s="1">
        <v>0</v>
      </c>
      <c r="G634" s="2">
        <f t="shared" si="10"/>
        <v>29013451.067730002</v>
      </c>
      <c r="H634" s="2">
        <f t="shared" si="11"/>
        <v>0.15000000037252903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1053643.5600000005</v>
      </c>
      <c r="D636" s="1">
        <f>'PR-RAS'!E642</f>
        <v>577239.23999999836</v>
      </c>
      <c r="E636" s="1">
        <v>0</v>
      </c>
      <c r="F636" s="1">
        <v>0</v>
      </c>
      <c r="G636" s="2">
        <f t="shared" si="10"/>
        <v>1402157.4953999983</v>
      </c>
      <c r="H636" s="2">
        <f t="shared" si="11"/>
        <v>0.67999999783933163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2122051.29</v>
      </c>
      <c r="D637" s="1">
        <f>'PR-RAS'!E643</f>
        <v>1180499.6000000001</v>
      </c>
      <c r="E637" s="1">
        <v>0</v>
      </c>
      <c r="F637" s="1">
        <v>0</v>
      </c>
      <c r="G637" s="2">
        <f t="shared" si="10"/>
        <v>2851220.1116400003</v>
      </c>
      <c r="H637" s="2">
        <f t="shared" si="11"/>
        <v>0.68999999994412065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1068407.7299999995</v>
      </c>
      <c r="D639" s="1">
        <f>'PR-RAS'!E645</f>
        <v>603260.36000000173</v>
      </c>
      <c r="E639" s="1">
        <v>0</v>
      </c>
      <c r="F639" s="1">
        <v>0</v>
      </c>
      <c r="G639" s="2">
        <f t="shared" si="10"/>
        <v>1451404.3511000019</v>
      </c>
      <c r="H639" s="2">
        <f t="shared" si="11"/>
        <v>0.63000000221654773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1155815.49</v>
      </c>
      <c r="D641" s="1">
        <f>'PR-RAS'!E647</f>
        <v>1102726.3700000001</v>
      </c>
      <c r="E641" s="1">
        <v>0</v>
      </c>
      <c r="F641" s="1">
        <v>0</v>
      </c>
      <c r="G641" s="2">
        <f t="shared" si="10"/>
        <v>2151211.6672000005</v>
      </c>
      <c r="H641" s="2">
        <f t="shared" si="11"/>
        <v>0.86000000010244548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2137828.25</v>
      </c>
      <c r="D642" s="1">
        <f>'PR-RAS'!E649</f>
        <v>1355501.64</v>
      </c>
      <c r="E642" s="1">
        <v>0</v>
      </c>
      <c r="F642" s="1">
        <v>0</v>
      </c>
      <c r="G642" s="2">
        <f t="shared" si="10"/>
        <v>3108101.0107299997</v>
      </c>
      <c r="H642" s="2">
        <f t="shared" si="11"/>
        <v>0.61000000010244548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16662996.09</v>
      </c>
      <c r="D643" s="1">
        <f>'PR-RAS'!E650</f>
        <v>21972925.710000001</v>
      </c>
      <c r="E643" s="1">
        <v>0</v>
      </c>
      <c r="F643" s="1">
        <v>0</v>
      </c>
      <c r="G643" s="2">
        <f t="shared" si="10"/>
        <v>38910880.101420008</v>
      </c>
      <c r="H643" s="2">
        <f t="shared" si="11"/>
        <v>0.37999999895691872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17445322.699999999</v>
      </c>
      <c r="D644" s="1">
        <f>'PR-RAS'!E651</f>
        <v>22352296.239999998</v>
      </c>
      <c r="E644" s="1">
        <v>0</v>
      </c>
      <c r="F644" s="1">
        <v>0</v>
      </c>
      <c r="G644" s="2">
        <f t="shared" si="10"/>
        <v>39962395.460739993</v>
      </c>
      <c r="H644" s="2">
        <f t="shared" si="11"/>
        <v>0.53999999910593033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1355501.6400000006</v>
      </c>
      <c r="D645" s="1">
        <f>'PR-RAS'!E652</f>
        <v>976131.11000000313</v>
      </c>
      <c r="E645" s="1">
        <v>0</v>
      </c>
      <c r="F645" s="1">
        <v>0</v>
      </c>
      <c r="G645" s="2">
        <f t="shared" si="10"/>
        <v>2130199.9258400043</v>
      </c>
      <c r="H645" s="2">
        <f t="shared" si="11"/>
        <v>0.4700000025331974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131</v>
      </c>
      <c r="D646" s="1">
        <f>'PR-RAS'!E653</f>
        <v>139</v>
      </c>
      <c r="E646" s="1">
        <v>0</v>
      </c>
      <c r="F646" s="1">
        <v>0</v>
      </c>
      <c r="G646" s="2">
        <f t="shared" si="10"/>
        <v>263.80500000000001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129</v>
      </c>
      <c r="D648" s="1">
        <f>'PR-RAS'!E655</f>
        <v>136</v>
      </c>
      <c r="E648" s="1">
        <v>0</v>
      </c>
      <c r="F648" s="1">
        <v>0</v>
      </c>
      <c r="G648" s="2">
        <f t="shared" si="10"/>
        <v>259.447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893753.71</v>
      </c>
      <c r="D650" s="1">
        <f>'PR-RAS'!E657</f>
        <v>1338343.42</v>
      </c>
      <c r="E650" s="1">
        <v>0</v>
      </c>
      <c r="F650" s="1">
        <v>0</v>
      </c>
      <c r="G650" s="2">
        <f t="shared" si="10"/>
        <v>2317215.91695</v>
      </c>
      <c r="H650" s="2">
        <f t="shared" si="11"/>
        <v>0.7099999999627471</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282373.67</v>
      </c>
      <c r="D652" s="1">
        <f>'PR-RAS'!E659</f>
        <v>321074.84999999998</v>
      </c>
      <c r="E652" s="1">
        <v>0</v>
      </c>
      <c r="F652" s="1">
        <v>0</v>
      </c>
      <c r="G652" s="2">
        <f t="shared" si="10"/>
        <v>601864.71386999998</v>
      </c>
      <c r="H652" s="2">
        <f t="shared" si="11"/>
        <v>0.48000000003958121</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2465469.1800000002</v>
      </c>
      <c r="D654" s="1">
        <f>'PR-RAS'!E661</f>
        <v>2402883.1</v>
      </c>
      <c r="E654" s="1">
        <v>0</v>
      </c>
      <c r="F654" s="1">
        <v>0</v>
      </c>
      <c r="G654" s="2">
        <f t="shared" si="10"/>
        <v>4748116.7031400008</v>
      </c>
      <c r="H654" s="2">
        <f t="shared" si="11"/>
        <v>0.28000000026077032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42719.85</v>
      </c>
      <c r="D656" s="1">
        <f>'PR-RAS'!E663</f>
        <v>70950.06</v>
      </c>
      <c r="E656" s="1">
        <v>0</v>
      </c>
      <c r="F656" s="1">
        <v>0</v>
      </c>
      <c r="G656" s="2">
        <f t="shared" si="10"/>
        <v>120926.08035</v>
      </c>
      <c r="H656" s="2">
        <f t="shared" si="11"/>
        <v>0.20999999999912689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34961.440000000002</v>
      </c>
      <c r="D657" s="1">
        <f>'PR-RAS'!E664</f>
        <v>69843.77</v>
      </c>
      <c r="E657" s="1">
        <v>0</v>
      </c>
      <c r="F657" s="1">
        <v>0</v>
      </c>
      <c r="G657" s="2">
        <f t="shared" si="10"/>
        <v>114569.73088000002</v>
      </c>
      <c r="H657" s="2">
        <f t="shared" si="11"/>
        <v>0.66999999999825377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53089.120000000003</v>
      </c>
      <c r="D658" s="1">
        <f>'PR-RAS'!E665</f>
        <v>443933.31</v>
      </c>
      <c r="E658" s="1">
        <v>0</v>
      </c>
      <c r="F658" s="1">
        <v>0</v>
      </c>
      <c r="G658" s="2">
        <f t="shared" si="10"/>
        <v>618207.92118000006</v>
      </c>
      <c r="H658" s="2">
        <f t="shared" si="11"/>
        <v>0.43000000000029104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76545</v>
      </c>
      <c r="E659" s="1">
        <v>0</v>
      </c>
      <c r="F659" s="1">
        <v>0</v>
      </c>
      <c r="G659" s="2">
        <f t="shared" si="10"/>
        <v>100733.22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35405.89</v>
      </c>
      <c r="E661" s="1">
        <v>0</v>
      </c>
      <c r="F661" s="1">
        <v>0</v>
      </c>
      <c r="G661" s="2">
        <f t="shared" si="10"/>
        <v>46735.774799999999</v>
      </c>
      <c r="H661" s="2">
        <f t="shared" si="11"/>
        <v>0.11000000000058208</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37406.199999999997</v>
      </c>
      <c r="D662" s="1">
        <f>'PR-RAS'!E669</f>
        <v>18825</v>
      </c>
      <c r="E662" s="1">
        <v>0</v>
      </c>
      <c r="F662" s="1">
        <v>0</v>
      </c>
      <c r="G662" s="2">
        <f t="shared" si="10"/>
        <v>49612.148200000003</v>
      </c>
      <c r="H662" s="2">
        <f t="shared" si="11"/>
        <v>0.19999999999708962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185136.9</v>
      </c>
      <c r="E666" s="1">
        <v>0</v>
      </c>
      <c r="F666" s="1">
        <v>0</v>
      </c>
      <c r="G666" s="2">
        <f t="shared" si="10"/>
        <v>246232.07700000002</v>
      </c>
      <c r="H666" s="2">
        <f t="shared" si="11"/>
        <v>0.10000000000582077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757715.19</v>
      </c>
      <c r="D687" s="1">
        <f>'PR-RAS'!E694</f>
        <v>566257.84</v>
      </c>
      <c r="E687" s="1">
        <v>0</v>
      </c>
      <c r="F687" s="1">
        <v>0</v>
      </c>
      <c r="G687" s="2">
        <f t="shared" si="10"/>
        <v>1296698.3768200001</v>
      </c>
      <c r="H687" s="2">
        <f t="shared" si="11"/>
        <v>0.34999999997671694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30967.82</v>
      </c>
      <c r="D691" s="1">
        <f>'PR-RAS'!E698</f>
        <v>98667.44</v>
      </c>
      <c r="E691" s="1">
        <v>0</v>
      </c>
      <c r="F691" s="1">
        <v>0</v>
      </c>
      <c r="G691" s="2">
        <f t="shared" si="10"/>
        <v>157528.86299999998</v>
      </c>
      <c r="H691" s="2">
        <f t="shared" si="11"/>
        <v>0.62000000000261934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2700</v>
      </c>
      <c r="E705" s="1">
        <v>0</v>
      </c>
      <c r="F705" s="1">
        <v>0</v>
      </c>
      <c r="G705" s="2">
        <f t="shared" si="10"/>
        <v>3801.6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18112.52</v>
      </c>
      <c r="D709" s="1">
        <f>'PR-RAS'!E716</f>
        <v>11428.78</v>
      </c>
      <c r="E709" s="1">
        <v>0</v>
      </c>
      <c r="F709" s="1">
        <v>0</v>
      </c>
      <c r="G709" s="2">
        <f t="shared" si="10"/>
        <v>29006.816640000001</v>
      </c>
      <c r="H709" s="2">
        <f t="shared" si="11"/>
        <v>0.69999999999890861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19013</v>
      </c>
      <c r="D710" s="1">
        <f>'PR-RAS'!E717</f>
        <v>30816.04</v>
      </c>
      <c r="E710" s="1">
        <v>0</v>
      </c>
      <c r="F710" s="1">
        <v>0</v>
      </c>
      <c r="G710" s="2">
        <f t="shared" si="10"/>
        <v>57177.361720000001</v>
      </c>
      <c r="H710" s="2">
        <f t="shared" si="11"/>
        <v>4.0000000000873115E-2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72001.820000000007</v>
      </c>
      <c r="D711" s="1">
        <f>'PR-RAS'!E718</f>
        <v>82934.86</v>
      </c>
      <c r="E711" s="1">
        <v>0</v>
      </c>
      <c r="F711" s="1">
        <v>0</v>
      </c>
      <c r="G711" s="2">
        <f t="shared" si="10"/>
        <v>168888.7934</v>
      </c>
      <c r="H711" s="2">
        <f t="shared" si="11"/>
        <v>0.319999999992433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15204.36</v>
      </c>
      <c r="D714" s="1">
        <f>'PR-RAS'!E721</f>
        <v>9979.51</v>
      </c>
      <c r="E714" s="1">
        <v>0</v>
      </c>
      <c r="F714" s="1">
        <v>0</v>
      </c>
      <c r="G714" s="2">
        <f t="shared" si="10"/>
        <v>25071.489940000003</v>
      </c>
      <c r="H714" s="2">
        <f t="shared" si="11"/>
        <v>0.8500000000003638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9664.2099999999991</v>
      </c>
      <c r="D715" s="1">
        <f>'PR-RAS'!E722</f>
        <v>33463.29</v>
      </c>
      <c r="E715" s="1">
        <v>0</v>
      </c>
      <c r="F715" s="1">
        <v>0</v>
      </c>
      <c r="G715" s="2">
        <f t="shared" si="10"/>
        <v>54685.824060000006</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56374.53</v>
      </c>
      <c r="D718" s="1">
        <f>'PR-RAS'!E725</f>
        <v>364693.48</v>
      </c>
      <c r="E718" s="1">
        <v>0</v>
      </c>
      <c r="F718" s="1">
        <v>0</v>
      </c>
      <c r="G718" s="2">
        <f t="shared" si="10"/>
        <v>563390.98832999996</v>
      </c>
      <c r="H718" s="2">
        <f t="shared" si="11"/>
        <v>0.9499999999825377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5605.82</v>
      </c>
      <c r="D732" s="1">
        <f>'PR-RAS'!E739</f>
        <v>4810.33</v>
      </c>
      <c r="E732" s="1">
        <v>0</v>
      </c>
      <c r="F732" s="1">
        <v>0</v>
      </c>
      <c r="G732" s="2">
        <f t="shared" si="10"/>
        <v>11130.55688</v>
      </c>
      <c r="H732" s="2">
        <f t="shared" si="11"/>
        <v>0.51000000000021828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203990.87</v>
      </c>
      <c r="D752" s="1">
        <f>'PR-RAS'!E759</f>
        <v>196683.14</v>
      </c>
      <c r="E752" s="1">
        <v>0</v>
      </c>
      <c r="F752" s="1">
        <v>0</v>
      </c>
      <c r="G752" s="2">
        <f t="shared" si="10"/>
        <v>448615.21965000004</v>
      </c>
      <c r="H752" s="2">
        <f t="shared" si="11"/>
        <v>0.27000000001862645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5061.26</v>
      </c>
      <c r="D753" s="1">
        <f>'PR-RAS'!E760</f>
        <v>6118.07</v>
      </c>
      <c r="E753" s="1">
        <v>0</v>
      </c>
      <c r="F753" s="1">
        <v>0</v>
      </c>
      <c r="G753" s="2">
        <f t="shared" si="10"/>
        <v>13007.644800000002</v>
      </c>
      <c r="H753" s="2">
        <f t="shared" si="11"/>
        <v>0.32999999999992724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6000</v>
      </c>
      <c r="D756" s="1">
        <f>'PR-RAS'!E763</f>
        <v>0</v>
      </c>
      <c r="E756" s="1">
        <v>0</v>
      </c>
      <c r="F756" s="1">
        <v>0</v>
      </c>
      <c r="G756" s="2">
        <f t="shared" si="10"/>
        <v>4530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1100</v>
      </c>
      <c r="D757" s="1">
        <f>'PR-RAS'!E764</f>
        <v>0</v>
      </c>
      <c r="E757" s="1">
        <v>0</v>
      </c>
      <c r="F757" s="1">
        <v>0</v>
      </c>
      <c r="G757" s="2">
        <f t="shared" si="10"/>
        <v>831.6</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30000</v>
      </c>
      <c r="E761" s="1">
        <v>0</v>
      </c>
      <c r="F761" s="1">
        <v>0</v>
      </c>
      <c r="G761" s="2">
        <f t="shared" si="10"/>
        <v>45600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67500</v>
      </c>
      <c r="E763" s="1">
        <v>0</v>
      </c>
      <c r="F763" s="1">
        <v>0</v>
      </c>
      <c r="G763" s="2">
        <f t="shared" si="10"/>
        <v>102870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85364.55</v>
      </c>
      <c r="D764" s="1">
        <f>'PR-RAS'!E771</f>
        <v>145000</v>
      </c>
      <c r="E764" s="1">
        <v>0</v>
      </c>
      <c r="F764" s="1">
        <v>0</v>
      </c>
      <c r="G764" s="2">
        <f t="shared" si="10"/>
        <v>286403.15165000001</v>
      </c>
      <c r="H764" s="2">
        <f t="shared" si="11"/>
        <v>0.44999999999708962</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100778</v>
      </c>
      <c r="D809" s="1">
        <f>'PR-RAS'!E816</f>
        <v>53016</v>
      </c>
      <c r="E809" s="1">
        <v>0</v>
      </c>
      <c r="F809" s="1">
        <v>0</v>
      </c>
      <c r="G809" s="2">
        <f t="shared" si="10"/>
        <v>167102.48000000001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4500</v>
      </c>
      <c r="D812" s="1">
        <f>'PR-RAS'!E819</f>
        <v>13650</v>
      </c>
      <c r="E812" s="1">
        <v>0</v>
      </c>
      <c r="F812" s="1">
        <v>0</v>
      </c>
      <c r="G812" s="2">
        <f t="shared" si="18"/>
        <v>25789.800000000003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10146.52</v>
      </c>
      <c r="D817" s="1">
        <f>'PR-RAS'!E824</f>
        <v>3800.28</v>
      </c>
      <c r="E817" s="1">
        <v>0</v>
      </c>
      <c r="F817" s="1">
        <v>0</v>
      </c>
      <c r="G817" s="2">
        <f t="shared" si="18"/>
        <v>14481.61728</v>
      </c>
      <c r="H817" s="2">
        <f t="shared" si="19"/>
        <v>0.75999999999976353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422709.13</v>
      </c>
      <c r="D823" s="1">
        <f>'PR-RAS'!E830</f>
        <v>377878.4</v>
      </c>
      <c r="E823" s="1">
        <v>0</v>
      </c>
      <c r="F823" s="1">
        <v>0</v>
      </c>
      <c r="G823" s="2">
        <f t="shared" si="18"/>
        <v>968698.99446000007</v>
      </c>
      <c r="H823" s="2">
        <f t="shared" si="19"/>
        <v>0.53000000002793968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1073.03</v>
      </c>
      <c r="D893" s="1">
        <f>'PR-RAS'!E900</f>
        <v>1521.24</v>
      </c>
      <c r="E893" s="1">
        <v>0</v>
      </c>
      <c r="F893" s="1">
        <v>0</v>
      </c>
      <c r="G893" s="2">
        <f t="shared" si="18"/>
        <v>3671.0349200000001</v>
      </c>
      <c r="H893" s="2">
        <f t="shared" si="19"/>
        <v>0.26999999999998181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49771.08</v>
      </c>
      <c r="D940" s="1">
        <f>'PR-RAS'!E947</f>
        <v>49771.08</v>
      </c>
      <c r="E940" s="1">
        <v>0</v>
      </c>
      <c r="F940" s="1">
        <v>0</v>
      </c>
      <c r="G940" s="2">
        <f t="shared" si="18"/>
        <v>140205.13235999999</v>
      </c>
      <c r="H940" s="2">
        <f t="shared" si="19"/>
        <v>0.16000000000349246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17920.12</v>
      </c>
      <c r="D961" s="1">
        <f>'PR-RAS'!E968</f>
        <v>1073.08</v>
      </c>
      <c r="E961" s="1">
        <v>0</v>
      </c>
      <c r="F961" s="1">
        <v>0</v>
      </c>
      <c r="G961" s="2">
        <f t="shared" si="18"/>
        <v>19263.628799999999</v>
      </c>
      <c r="H961" s="2">
        <f t="shared" si="19"/>
        <v>0.19999999999890861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9738227.8500000015</v>
      </c>
      <c r="D984" s="6">
        <f>BILANCA!E6</f>
        <v>9546806.4000000004</v>
      </c>
      <c r="E984" s="6">
        <v>0</v>
      </c>
      <c r="F984" s="6">
        <v>0</v>
      </c>
      <c r="G984" s="7">
        <f t="shared" ref="G984:G1241" si="22">B984/1000*C984+B984/500*D984</f>
        <v>28831.840650000006</v>
      </c>
      <c r="H984" s="7">
        <f t="shared" si="19"/>
        <v>0.54999999888241291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5840498.7400000012</v>
      </c>
      <c r="D985" s="1">
        <f>BILANCA!E7</f>
        <v>6306852.3700000001</v>
      </c>
      <c r="E985" s="1">
        <v>0</v>
      </c>
      <c r="F985" s="1">
        <v>0</v>
      </c>
      <c r="G985" s="2">
        <f t="shared" si="22"/>
        <v>36908.406960000008</v>
      </c>
      <c r="H985" s="2">
        <f t="shared" si="19"/>
        <v>0.62999999895691872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6804.1999999999989</v>
      </c>
      <c r="D986" s="1">
        <f>BILANCA!E8</f>
        <v>7929.1999999999989</v>
      </c>
      <c r="E986" s="1">
        <v>0</v>
      </c>
      <c r="F986" s="1">
        <v>0</v>
      </c>
      <c r="G986" s="2">
        <f t="shared" si="22"/>
        <v>67.987799999999993</v>
      </c>
      <c r="H986" s="2">
        <f t="shared" si="19"/>
        <v>0.39999999999781721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6804.2</v>
      </c>
      <c r="D987" s="1">
        <f>BILANCA!E9</f>
        <v>7929.2</v>
      </c>
      <c r="E987" s="1">
        <v>0</v>
      </c>
      <c r="F987" s="1">
        <v>0</v>
      </c>
      <c r="G987" s="2">
        <f t="shared" si="22"/>
        <v>90.650399999999991</v>
      </c>
      <c r="H987" s="2">
        <f t="shared" si="19"/>
        <v>0.3999999999996362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3621.51</v>
      </c>
      <c r="D988" s="1">
        <f>BILANCA!E10</f>
        <v>3621.51</v>
      </c>
      <c r="E988" s="1">
        <v>0</v>
      </c>
      <c r="F988" s="1">
        <v>0</v>
      </c>
      <c r="G988" s="2">
        <f t="shared" si="22"/>
        <v>54.322649999999996</v>
      </c>
      <c r="H988" s="2">
        <f t="shared" si="19"/>
        <v>0.97999999999956344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3621.51</v>
      </c>
      <c r="D989" s="1">
        <f>BILANCA!E11</f>
        <v>3621.51</v>
      </c>
      <c r="E989" s="1">
        <v>0</v>
      </c>
      <c r="F989" s="1">
        <v>0</v>
      </c>
      <c r="G989" s="2">
        <f t="shared" si="22"/>
        <v>65.187179999999998</v>
      </c>
      <c r="H989" s="2">
        <f t="shared" si="19"/>
        <v>0.97999999999956344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5747562.620000001</v>
      </c>
      <c r="D990" s="1">
        <f>BILANCA!E12</f>
        <v>6212791.25</v>
      </c>
      <c r="E990" s="1">
        <v>0</v>
      </c>
      <c r="F990" s="1">
        <v>0</v>
      </c>
      <c r="G990" s="2">
        <f t="shared" si="22"/>
        <v>127212.01584000001</v>
      </c>
      <c r="H990" s="2">
        <f t="shared" si="19"/>
        <v>0.62999999895691872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5288035.29</v>
      </c>
      <c r="D991" s="1">
        <f>BILANCA!E13</f>
        <v>5737222.0700000003</v>
      </c>
      <c r="E991" s="1">
        <v>0</v>
      </c>
      <c r="F991" s="1">
        <v>0</v>
      </c>
      <c r="G991" s="2">
        <f t="shared" si="22"/>
        <v>134099.83544</v>
      </c>
      <c r="H991" s="2">
        <f t="shared" si="19"/>
        <v>0.36000000033527613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6153636.0499999998</v>
      </c>
      <c r="D993" s="1">
        <f>BILANCA!E15</f>
        <v>6695813.8300000001</v>
      </c>
      <c r="E993" s="1">
        <v>0</v>
      </c>
      <c r="F993" s="1">
        <v>0</v>
      </c>
      <c r="G993" s="2">
        <f t="shared" si="22"/>
        <v>195452.63710000002</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865600.76</v>
      </c>
      <c r="D996" s="1">
        <f>BILANCA!E18</f>
        <v>958591.76</v>
      </c>
      <c r="E996" s="1">
        <v>0</v>
      </c>
      <c r="F996" s="1">
        <v>0</v>
      </c>
      <c r="G996" s="2">
        <f t="shared" si="22"/>
        <v>36176.195639999998</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328841.56000000029</v>
      </c>
      <c r="D997" s="1">
        <f>BILANCA!E19</f>
        <v>339644.09000000008</v>
      </c>
      <c r="E997" s="1">
        <v>0</v>
      </c>
      <c r="F997" s="1">
        <v>0</v>
      </c>
      <c r="G997" s="2">
        <f t="shared" si="22"/>
        <v>14113.816360000008</v>
      </c>
      <c r="H997" s="2">
        <f t="shared" si="19"/>
        <v>0.52999999979510903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1144567.04</v>
      </c>
      <c r="D998" s="1">
        <f>BILANCA!E20</f>
        <v>1273880.51</v>
      </c>
      <c r="E998" s="1">
        <v>0</v>
      </c>
      <c r="F998" s="1">
        <v>0</v>
      </c>
      <c r="G998" s="2">
        <f t="shared" si="22"/>
        <v>55384.920899999997</v>
      </c>
      <c r="H998" s="2">
        <f t="shared" si="19"/>
        <v>0.53000000002793968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125456.49</v>
      </c>
      <c r="D999" s="1">
        <f>BILANCA!E21</f>
        <v>144853.99</v>
      </c>
      <c r="E999" s="1">
        <v>0</v>
      </c>
      <c r="F999" s="1">
        <v>0</v>
      </c>
      <c r="G999" s="2">
        <f t="shared" si="22"/>
        <v>6642.631519999999</v>
      </c>
      <c r="H999" s="2">
        <f t="shared" si="19"/>
        <v>0.50000000001455192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9644.57</v>
      </c>
      <c r="D1000" s="1">
        <f>BILANCA!E22</f>
        <v>12845.82</v>
      </c>
      <c r="E1000" s="1">
        <v>0</v>
      </c>
      <c r="F1000" s="1">
        <v>0</v>
      </c>
      <c r="G1000" s="2">
        <f t="shared" si="22"/>
        <v>600.71557000000007</v>
      </c>
      <c r="H1000" s="2">
        <f t="shared" si="19"/>
        <v>0.61000000000058208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304680.14</v>
      </c>
      <c r="D1001" s="1">
        <f>BILANCA!E23</f>
        <v>304680.14</v>
      </c>
      <c r="E1001" s="1">
        <v>0</v>
      </c>
      <c r="F1001" s="1">
        <v>0</v>
      </c>
      <c r="G1001" s="2">
        <f t="shared" si="22"/>
        <v>16452.727559999999</v>
      </c>
      <c r="H1001" s="2">
        <f t="shared" si="19"/>
        <v>0.28000000002793968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670.6</v>
      </c>
      <c r="D1002" s="1">
        <f>BILANCA!E24</f>
        <v>792.58</v>
      </c>
      <c r="E1002" s="1">
        <v>0</v>
      </c>
      <c r="F1002" s="1">
        <v>0</v>
      </c>
      <c r="G1002" s="2">
        <f t="shared" si="22"/>
        <v>42.859439999999999</v>
      </c>
      <c r="H1002" s="2">
        <f t="shared" si="19"/>
        <v>0.81999999999993634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209037.45</v>
      </c>
      <c r="D1004" s="1">
        <f>BILANCA!E26</f>
        <v>220521.79</v>
      </c>
      <c r="E1004" s="1">
        <v>0</v>
      </c>
      <c r="F1004" s="1">
        <v>0</v>
      </c>
      <c r="G1004" s="2">
        <f t="shared" si="22"/>
        <v>13651.701630000003</v>
      </c>
      <c r="H1004" s="2">
        <f t="shared" si="19"/>
        <v>0.66000000000349246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1465214.73</v>
      </c>
      <c r="D1006" s="1">
        <f>BILANCA!E28</f>
        <v>1617930.74</v>
      </c>
      <c r="E1006" s="1">
        <v>0</v>
      </c>
      <c r="F1006" s="1">
        <v>0</v>
      </c>
      <c r="G1006" s="2">
        <f t="shared" si="22"/>
        <v>108124.75283</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124133.93999999997</v>
      </c>
      <c r="D1007" s="1">
        <f>BILANCA!E29</f>
        <v>130623.51000000001</v>
      </c>
      <c r="E1007" s="1">
        <v>0</v>
      </c>
      <c r="F1007" s="1">
        <v>0</v>
      </c>
      <c r="G1007" s="2">
        <f t="shared" si="22"/>
        <v>9249.143039999999</v>
      </c>
      <c r="H1007" s="2">
        <f t="shared" si="19"/>
        <v>0.5500000000174623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317171.15999999997</v>
      </c>
      <c r="D1008" s="1">
        <f>BILANCA!E30</f>
        <v>367071.15</v>
      </c>
      <c r="E1008" s="1">
        <v>0</v>
      </c>
      <c r="F1008" s="1">
        <v>0</v>
      </c>
      <c r="G1008" s="2">
        <f t="shared" si="22"/>
        <v>26282.836500000001</v>
      </c>
      <c r="H1008" s="2">
        <f t="shared" si="19"/>
        <v>0.30999999999767169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193037.22</v>
      </c>
      <c r="D1012" s="1">
        <f>BILANCA!E34</f>
        <v>236447.64</v>
      </c>
      <c r="E1012" s="1">
        <v>0</v>
      </c>
      <c r="F1012" s="1">
        <v>0</v>
      </c>
      <c r="G1012" s="2">
        <f t="shared" si="22"/>
        <v>19312.042500000003</v>
      </c>
      <c r="H1012" s="2">
        <f t="shared" si="19"/>
        <v>0.57999999998719431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6551.8300000000017</v>
      </c>
      <c r="D1023" s="1">
        <f>BILANCA!E45</f>
        <v>5301.5800000000017</v>
      </c>
      <c r="E1023" s="1">
        <v>0</v>
      </c>
      <c r="F1023" s="1">
        <v>0</v>
      </c>
      <c r="G1023" s="2">
        <f t="shared" si="22"/>
        <v>686.19960000000026</v>
      </c>
      <c r="H1023" s="2">
        <f t="shared" si="19"/>
        <v>0.58999999999650754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102249.38</v>
      </c>
      <c r="D1025" s="1">
        <f>BILANCA!E47</f>
        <v>103099.38</v>
      </c>
      <c r="E1025" s="1">
        <v>0</v>
      </c>
      <c r="F1025" s="1">
        <v>0</v>
      </c>
      <c r="G1025" s="2">
        <f t="shared" si="22"/>
        <v>12954.82188</v>
      </c>
      <c r="H1025" s="2">
        <f t="shared" si="19"/>
        <v>0.76000000000931323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1500</v>
      </c>
      <c r="D1026" s="1">
        <f>BILANCA!E48</f>
        <v>1500</v>
      </c>
      <c r="E1026" s="1">
        <v>0</v>
      </c>
      <c r="F1026" s="1">
        <v>0</v>
      </c>
      <c r="G1026" s="2">
        <f t="shared" si="22"/>
        <v>193.5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97197.55</v>
      </c>
      <c r="D1028" s="1">
        <f>BILANCA!E50</f>
        <v>99297.8</v>
      </c>
      <c r="E1028" s="1">
        <v>0</v>
      </c>
      <c r="F1028" s="1">
        <v>0</v>
      </c>
      <c r="G1028" s="2">
        <f t="shared" si="22"/>
        <v>13310.69175</v>
      </c>
      <c r="H1028" s="2">
        <f t="shared" si="19"/>
        <v>0.64999999999417923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86131.92</v>
      </c>
      <c r="D1034" s="1">
        <f>BILANCA!E56</f>
        <v>86131.92</v>
      </c>
      <c r="E1034" s="1">
        <v>0</v>
      </c>
      <c r="F1034" s="1">
        <v>0</v>
      </c>
      <c r="G1034" s="2">
        <f t="shared" si="22"/>
        <v>13178.183759999998</v>
      </c>
      <c r="H1034" s="2">
        <f t="shared" si="19"/>
        <v>0.16000000000349246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86131.92</v>
      </c>
      <c r="D1035" s="1">
        <f>BILANCA!E57</f>
        <v>86131.92</v>
      </c>
      <c r="E1035" s="1">
        <v>0</v>
      </c>
      <c r="F1035" s="1">
        <v>0</v>
      </c>
      <c r="G1035" s="2">
        <f t="shared" si="22"/>
        <v>13436.579519999999</v>
      </c>
      <c r="H1035" s="2">
        <f t="shared" si="19"/>
        <v>0.16000000000349246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3897729.1099999994</v>
      </c>
      <c r="D1046" s="1">
        <f>BILANCA!E68</f>
        <v>3239954.0300000003</v>
      </c>
      <c r="E1046" s="1">
        <v>0</v>
      </c>
      <c r="F1046" s="1">
        <v>0</v>
      </c>
      <c r="G1046" s="2">
        <f t="shared" si="22"/>
        <v>653791.14171</v>
      </c>
      <c r="H1046" s="2">
        <f t="shared" si="19"/>
        <v>0.13999999966472387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1355501.64</v>
      </c>
      <c r="D1047" s="1">
        <f>BILANCA!E69</f>
        <v>976131.11</v>
      </c>
      <c r="E1047" s="1">
        <v>0</v>
      </c>
      <c r="F1047" s="1">
        <v>0</v>
      </c>
      <c r="G1047" s="2">
        <f t="shared" si="22"/>
        <v>211696.88704</v>
      </c>
      <c r="H1047" s="2">
        <f t="shared" si="19"/>
        <v>0.47000000008847564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1354863.25</v>
      </c>
      <c r="D1048" s="1">
        <f>BILANCA!E70</f>
        <v>975796.78</v>
      </c>
      <c r="E1048" s="1">
        <v>0</v>
      </c>
      <c r="F1048" s="1">
        <v>0</v>
      </c>
      <c r="G1048" s="2">
        <f t="shared" si="22"/>
        <v>214919.69265000001</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1354863.25</v>
      </c>
      <c r="D1050" s="1">
        <f>BILANCA!E72</f>
        <v>975796.78</v>
      </c>
      <c r="E1050" s="1">
        <v>0</v>
      </c>
      <c r="F1050" s="1">
        <v>0</v>
      </c>
      <c r="G1050" s="2">
        <f t="shared" si="22"/>
        <v>221532.60627000002</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638.39</v>
      </c>
      <c r="D1054" s="1">
        <f>BILANCA!E76</f>
        <v>334.33</v>
      </c>
      <c r="E1054" s="1">
        <v>0</v>
      </c>
      <c r="F1054" s="1">
        <v>0</v>
      </c>
      <c r="G1054" s="2">
        <f t="shared" si="22"/>
        <v>92.800549999999987</v>
      </c>
      <c r="H1054" s="2">
        <f t="shared" si="19"/>
        <v>0.71999999999997044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121065.66</v>
      </c>
      <c r="D1056" s="1">
        <f>BILANCA!E78</f>
        <v>37671.18</v>
      </c>
      <c r="E1056" s="1">
        <v>0</v>
      </c>
      <c r="F1056" s="1">
        <v>0</v>
      </c>
      <c r="G1056" s="2">
        <f t="shared" si="22"/>
        <v>14337.785459999999</v>
      </c>
      <c r="H1056" s="2">
        <f t="shared" si="19"/>
        <v>0.51999999999679858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76.83</v>
      </c>
      <c r="D1062" s="1">
        <f>BILANCA!E84</f>
        <v>76.83</v>
      </c>
      <c r="E1062" s="1">
        <v>0</v>
      </c>
      <c r="F1062" s="1">
        <v>0</v>
      </c>
      <c r="G1062" s="2">
        <f t="shared" si="22"/>
        <v>18.20871</v>
      </c>
      <c r="H1062" s="2">
        <f t="shared" si="19"/>
        <v>0.34000000000000341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120988.83</v>
      </c>
      <c r="D1064" s="1">
        <f>BILANCA!E86</f>
        <v>37594.35</v>
      </c>
      <c r="E1064" s="1">
        <v>0</v>
      </c>
      <c r="F1064" s="1">
        <v>0</v>
      </c>
      <c r="G1064" s="2">
        <f t="shared" si="22"/>
        <v>15890.379930000001</v>
      </c>
      <c r="H1064" s="2">
        <f t="shared" si="19"/>
        <v>0.51999999999679858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13841.570000000065</v>
      </c>
      <c r="D1065" s="1">
        <f>BILANCA!E87</f>
        <v>0</v>
      </c>
      <c r="E1065" s="1">
        <v>0</v>
      </c>
      <c r="F1065" s="1">
        <v>0</v>
      </c>
      <c r="G1065" s="2">
        <f t="shared" si="22"/>
        <v>1135.0087400000054</v>
      </c>
      <c r="H1065" s="2">
        <f t="shared" si="19"/>
        <v>0.42999999993480742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395473.81000000006</v>
      </c>
      <c r="D1066" s="1">
        <f>BILANCA!E88</f>
        <v>474013.52999999997</v>
      </c>
      <c r="E1066" s="1">
        <v>0</v>
      </c>
      <c r="F1066" s="1">
        <v>0</v>
      </c>
      <c r="G1066" s="2">
        <f t="shared" si="22"/>
        <v>111510.57221</v>
      </c>
      <c r="H1066" s="2">
        <f t="shared" si="19"/>
        <v>0.65999999997438863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18032.5</v>
      </c>
      <c r="E1067" s="1">
        <v>0</v>
      </c>
      <c r="F1067" s="1">
        <v>0</v>
      </c>
      <c r="G1067" s="2">
        <f t="shared" si="22"/>
        <v>3029.46</v>
      </c>
      <c r="H1067" s="2">
        <f t="shared" si="19"/>
        <v>0.5</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13841.57</v>
      </c>
      <c r="D1071" s="1">
        <f>BILANCA!E93</f>
        <v>0</v>
      </c>
      <c r="E1071" s="1">
        <v>0</v>
      </c>
      <c r="F1071" s="1">
        <v>0</v>
      </c>
      <c r="G1071" s="2">
        <f t="shared" si="22"/>
        <v>1218.0581599999998</v>
      </c>
      <c r="H1071" s="2">
        <f t="shared" si="23"/>
        <v>0.43000000000029104</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274902.53000000003</v>
      </c>
      <c r="D1075" s="1">
        <f>BILANCA!E97</f>
        <v>381500.91</v>
      </c>
      <c r="E1075" s="1">
        <v>0</v>
      </c>
      <c r="F1075" s="1">
        <v>0</v>
      </c>
      <c r="G1075" s="2">
        <f t="shared" si="22"/>
        <v>95487.200199999992</v>
      </c>
      <c r="H1075" s="2">
        <f t="shared" si="23"/>
        <v>0.55999999999767169</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106729.71</v>
      </c>
      <c r="D1076" s="1">
        <f>BILANCA!E98</f>
        <v>74480.12</v>
      </c>
      <c r="E1076" s="1">
        <v>0</v>
      </c>
      <c r="F1076" s="1">
        <v>0</v>
      </c>
      <c r="G1076" s="2">
        <f t="shared" si="22"/>
        <v>23779.165349999999</v>
      </c>
      <c r="H1076" s="2">
        <f t="shared" si="23"/>
        <v>0.40999999998894054</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381632.24</v>
      </c>
      <c r="D1095" s="1">
        <f>BILANCA!E117</f>
        <v>474013.53</v>
      </c>
      <c r="E1095" s="1">
        <v>0</v>
      </c>
      <c r="F1095" s="1">
        <v>0</v>
      </c>
      <c r="G1095" s="2">
        <f t="shared" si="22"/>
        <v>148921.84160000001</v>
      </c>
      <c r="H1095" s="2">
        <f t="shared" si="23"/>
        <v>0.7099999999627471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781445.35</v>
      </c>
      <c r="D1112" s="1">
        <f>BILANCA!E134</f>
        <v>807724.47</v>
      </c>
      <c r="E1112" s="1">
        <v>0</v>
      </c>
      <c r="F1112" s="1">
        <v>0</v>
      </c>
      <c r="G1112" s="2">
        <f t="shared" si="22"/>
        <v>309199.36340999999</v>
      </c>
      <c r="H1112" s="2">
        <f t="shared" si="23"/>
        <v>0.81999999994877726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781445.35</v>
      </c>
      <c r="D1113" s="1">
        <f>BILANCA!E135</f>
        <v>807724.47</v>
      </c>
      <c r="E1113" s="1">
        <v>0</v>
      </c>
      <c r="F1113" s="1">
        <v>0</v>
      </c>
      <c r="G1113" s="2">
        <f t="shared" si="22"/>
        <v>311596.25770000002</v>
      </c>
      <c r="H1113" s="2">
        <f t="shared" si="23"/>
        <v>0.81999999994877726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781445.35</v>
      </c>
      <c r="D1117" s="1">
        <f>BILANCA!E139</f>
        <v>807724.47</v>
      </c>
      <c r="E1117" s="1">
        <v>0</v>
      </c>
      <c r="F1117" s="1">
        <v>0</v>
      </c>
      <c r="G1117" s="2">
        <f t="shared" si="22"/>
        <v>321183.83486</v>
      </c>
      <c r="H1117" s="2">
        <f t="shared" si="23"/>
        <v>0.81999999994877726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470059.39999999997</v>
      </c>
      <c r="D1124" s="1">
        <f>BILANCA!E146</f>
        <v>315700.89999999997</v>
      </c>
      <c r="E1124" s="1">
        <v>0</v>
      </c>
      <c r="F1124" s="1">
        <v>0</v>
      </c>
      <c r="G1124" s="2">
        <f t="shared" si="22"/>
        <v>155306.02919999999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219556.01</v>
      </c>
      <c r="D1125" s="1">
        <f>BILANCA!E147</f>
        <v>140985.56</v>
      </c>
      <c r="E1125" s="1">
        <v>0</v>
      </c>
      <c r="F1125" s="1">
        <v>0</v>
      </c>
      <c r="G1125" s="2">
        <f t="shared" si="22"/>
        <v>71216.852459999995</v>
      </c>
      <c r="H1125" s="2">
        <f t="shared" si="23"/>
        <v>0.45000000001164153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173285.05</v>
      </c>
      <c r="D1127" s="1">
        <f>BILANCA!E149</f>
        <v>83626.42</v>
      </c>
      <c r="E1127" s="1">
        <v>0</v>
      </c>
      <c r="F1127" s="1">
        <v>0</v>
      </c>
      <c r="G1127" s="2">
        <f t="shared" si="22"/>
        <v>49037.456159999994</v>
      </c>
      <c r="H1127" s="2">
        <f t="shared" si="23"/>
        <v>0.46999999998661224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47458.47</v>
      </c>
      <c r="D1129" s="1">
        <f>BILANCA!E151</f>
        <v>83626.42</v>
      </c>
      <c r="E1129" s="1">
        <v>0</v>
      </c>
      <c r="F1129" s="1">
        <v>0</v>
      </c>
      <c r="G1129" s="2">
        <f t="shared" si="22"/>
        <v>31347.851259999999</v>
      </c>
      <c r="H1129" s="2">
        <f t="shared" si="23"/>
        <v>0.88999999999941792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125826.58</v>
      </c>
      <c r="D1135" s="1">
        <f>BILANCA!E157</f>
        <v>0</v>
      </c>
      <c r="E1135" s="1">
        <v>0</v>
      </c>
      <c r="F1135" s="1">
        <v>0</v>
      </c>
      <c r="G1135" s="2">
        <f t="shared" si="22"/>
        <v>19125.640159999999</v>
      </c>
      <c r="H1135" s="2">
        <f t="shared" si="23"/>
        <v>0.41999999999825377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675.65</v>
      </c>
      <c r="D1136" s="1">
        <f>BILANCA!E158</f>
        <v>2609.09</v>
      </c>
      <c r="E1136" s="1">
        <v>0</v>
      </c>
      <c r="F1136" s="1">
        <v>0</v>
      </c>
      <c r="G1136" s="2">
        <f t="shared" si="22"/>
        <v>901.75599</v>
      </c>
      <c r="H1136" s="2">
        <f t="shared" si="23"/>
        <v>0.44000000000016826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839.36</v>
      </c>
      <c r="D1137" s="1">
        <f>BILANCA!E159</f>
        <v>17149.54</v>
      </c>
      <c r="E1137" s="1">
        <v>0</v>
      </c>
      <c r="F1137" s="1">
        <v>0</v>
      </c>
      <c r="G1137" s="2">
        <f t="shared" si="22"/>
        <v>5411.3197600000003</v>
      </c>
      <c r="H1137" s="2">
        <f t="shared" si="23"/>
        <v>0.81999999999914053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2152.23</v>
      </c>
      <c r="D1138" s="1">
        <f>BILANCA!E160</f>
        <v>2152.23</v>
      </c>
      <c r="E1138" s="1">
        <v>0</v>
      </c>
      <c r="F1138" s="1">
        <v>0</v>
      </c>
      <c r="G1138" s="2">
        <f t="shared" si="22"/>
        <v>1000.7869499999999</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92238.3</v>
      </c>
      <c r="D1140" s="1">
        <f>BILANCA!E162</f>
        <v>78658.7</v>
      </c>
      <c r="E1140" s="1">
        <v>0</v>
      </c>
      <c r="F1140" s="1">
        <v>0</v>
      </c>
      <c r="G1140" s="2">
        <f t="shared" si="22"/>
        <v>39180.244899999998</v>
      </c>
      <c r="H1140" s="2">
        <f t="shared" si="23"/>
        <v>0.60000000000582077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18687.2</v>
      </c>
      <c r="D1141" s="1">
        <f>BILANCA!E163</f>
        <v>9480.64</v>
      </c>
      <c r="E1141" s="1">
        <v>0</v>
      </c>
      <c r="F1141" s="1">
        <v>0</v>
      </c>
      <c r="G1141" s="2">
        <f t="shared" si="22"/>
        <v>5948.4598399999995</v>
      </c>
      <c r="H1141" s="2">
        <f t="shared" si="23"/>
        <v>0.56000000000130967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1155815.49</v>
      </c>
      <c r="D1148" s="1">
        <f>BILANCA!E170</f>
        <v>1102726.3700000001</v>
      </c>
      <c r="E1148" s="1">
        <v>0</v>
      </c>
      <c r="F1148" s="1">
        <v>0</v>
      </c>
      <c r="G1148" s="2">
        <f t="shared" si="22"/>
        <v>554609.25795</v>
      </c>
      <c r="H1148" s="2">
        <f t="shared" si="23"/>
        <v>0.86000000010244548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1155815.49</v>
      </c>
      <c r="D1151" s="1">
        <f>BILANCA!E173</f>
        <v>1102726.3700000001</v>
      </c>
      <c r="E1151" s="1">
        <v>0</v>
      </c>
      <c r="F1151" s="1">
        <v>0</v>
      </c>
      <c r="G1151" s="2">
        <f t="shared" si="22"/>
        <v>564693.06264000002</v>
      </c>
      <c r="H1151" s="2">
        <f t="shared" si="23"/>
        <v>0.86000000010244548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9738227.8499999996</v>
      </c>
      <c r="D1152" s="1">
        <f>BILANCA!E175</f>
        <v>9546806.4000000004</v>
      </c>
      <c r="E1152" s="1">
        <v>0</v>
      </c>
      <c r="F1152" s="1">
        <v>0</v>
      </c>
      <c r="G1152" s="2">
        <f t="shared" si="22"/>
        <v>4872581.0698500006</v>
      </c>
      <c r="H1152" s="2">
        <f t="shared" si="23"/>
        <v>0.55000000074505806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1892707.5</v>
      </c>
      <c r="D1153" s="1">
        <f>BILANCA!E176</f>
        <v>1792677.8200000003</v>
      </c>
      <c r="E1153" s="1">
        <v>0</v>
      </c>
      <c r="F1153" s="1">
        <v>0</v>
      </c>
      <c r="G1153" s="2">
        <f t="shared" si="22"/>
        <v>931270.73380000016</v>
      </c>
      <c r="H1153" s="2">
        <f t="shared" si="23"/>
        <v>0.67999999970197678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321188.32</v>
      </c>
      <c r="D1154" s="1">
        <f>BILANCA!E177</f>
        <v>319608.31000000006</v>
      </c>
      <c r="E1154" s="1">
        <v>0</v>
      </c>
      <c r="F1154" s="1">
        <v>0</v>
      </c>
      <c r="G1154" s="2">
        <f t="shared" si="22"/>
        <v>164229.24474000002</v>
      </c>
      <c r="H1154" s="2">
        <f t="shared" si="23"/>
        <v>0.63000000006286427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88.15</v>
      </c>
      <c r="D1155" s="1">
        <f>BILANCA!E178</f>
        <v>1413.84</v>
      </c>
      <c r="E1155" s="1">
        <v>0</v>
      </c>
      <c r="F1155" s="1">
        <v>0</v>
      </c>
      <c r="G1155" s="2">
        <f t="shared" si="22"/>
        <v>501.52275999999995</v>
      </c>
      <c r="H1155" s="2">
        <f t="shared" si="23"/>
        <v>0.31000000000008754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122899.07</v>
      </c>
      <c r="D1156" s="1">
        <f>BILANCA!E179</f>
        <v>143500.14000000001</v>
      </c>
      <c r="E1156" s="1">
        <v>0</v>
      </c>
      <c r="F1156" s="1">
        <v>0</v>
      </c>
      <c r="G1156" s="2">
        <f t="shared" si="22"/>
        <v>70912.587549999997</v>
      </c>
      <c r="H1156" s="2">
        <f t="shared" si="23"/>
        <v>0.21000000002095476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7821.16</v>
      </c>
      <c r="D1157" s="1">
        <f>BILANCA!E180</f>
        <v>1236.97</v>
      </c>
      <c r="E1157" s="1">
        <v>0</v>
      </c>
      <c r="F1157" s="1">
        <v>0</v>
      </c>
      <c r="G1157" s="2">
        <f t="shared" si="22"/>
        <v>1791.3473999999997</v>
      </c>
      <c r="H1157" s="2">
        <f t="shared" si="23"/>
        <v>0.1899999999998272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1241.5999999999999</v>
      </c>
      <c r="D1159" s="1">
        <f>BILANCA!E182</f>
        <v>0</v>
      </c>
      <c r="E1159" s="1">
        <v>0</v>
      </c>
      <c r="F1159" s="1">
        <v>0</v>
      </c>
      <c r="G1159" s="2">
        <f t="shared" si="22"/>
        <v>218.52159999999998</v>
      </c>
      <c r="H1159" s="2">
        <f t="shared" si="23"/>
        <v>0.40000000000009095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6579.56</v>
      </c>
      <c r="D1160" s="1">
        <f>BILANCA!E183</f>
        <v>1236.97</v>
      </c>
      <c r="E1160" s="1">
        <v>0</v>
      </c>
      <c r="F1160" s="1">
        <v>0</v>
      </c>
      <c r="G1160" s="2">
        <f t="shared" si="22"/>
        <v>1602.4695000000002</v>
      </c>
      <c r="H1160" s="2">
        <f t="shared" si="23"/>
        <v>0.46999999999957254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17247.8</v>
      </c>
      <c r="D1161" s="1">
        <f>BILANCA!E184</f>
        <v>59841.8</v>
      </c>
      <c r="E1161" s="1">
        <v>0</v>
      </c>
      <c r="F1161" s="1">
        <v>0</v>
      </c>
      <c r="G1161" s="2">
        <f t="shared" si="22"/>
        <v>24373.789199999999</v>
      </c>
      <c r="H1161" s="2">
        <f t="shared" si="23"/>
        <v>0.39999999999781721</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6000</v>
      </c>
      <c r="D1162" s="1">
        <f>BILANCA!E185</f>
        <v>0</v>
      </c>
      <c r="E1162" s="1">
        <v>0</v>
      </c>
      <c r="F1162" s="1">
        <v>0</v>
      </c>
      <c r="G1162" s="2">
        <f>B1162/1000*C1162+B1162/500*D1162</f>
        <v>1074</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1043.8399999999999</v>
      </c>
      <c r="D1163" s="1">
        <f>BILANCA!E186</f>
        <v>686.62</v>
      </c>
      <c r="E1163" s="1">
        <v>0</v>
      </c>
      <c r="F1163" s="1">
        <v>0</v>
      </c>
      <c r="G1163" s="2">
        <f t="shared" si="22"/>
        <v>435.07439999999997</v>
      </c>
      <c r="H1163" s="2">
        <f t="shared" si="23"/>
        <v>0.54000000000007731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67722.5</v>
      </c>
      <c r="D1164" s="1">
        <f>BILANCA!E187</f>
        <v>46829.34</v>
      </c>
      <c r="E1164" s="1">
        <v>0</v>
      </c>
      <c r="F1164" s="1">
        <v>0</v>
      </c>
      <c r="G1164" s="2">
        <f t="shared" si="22"/>
        <v>29209.993579999998</v>
      </c>
      <c r="H1164" s="2">
        <f t="shared" si="23"/>
        <v>0.83999999999650754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98365.8</v>
      </c>
      <c r="D1165" s="1">
        <f>BILANCA!E188</f>
        <v>66099.600000000006</v>
      </c>
      <c r="E1165" s="1">
        <v>0</v>
      </c>
      <c r="F1165" s="1">
        <v>0</v>
      </c>
      <c r="G1165" s="2">
        <f t="shared" si="22"/>
        <v>41962.83</v>
      </c>
      <c r="H1165" s="2">
        <f t="shared" si="23"/>
        <v>0.59999999999126885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86971.24</v>
      </c>
      <c r="D1166" s="1">
        <f>BILANCA!E189</f>
        <v>90933.65</v>
      </c>
      <c r="E1166" s="1">
        <v>0</v>
      </c>
      <c r="F1166" s="1">
        <v>0</v>
      </c>
      <c r="G1166" s="2">
        <f t="shared" si="22"/>
        <v>49197.452819999999</v>
      </c>
      <c r="H1166" s="2">
        <f t="shared" si="23"/>
        <v>0.59000000001105946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328732.44999999995</v>
      </c>
      <c r="D1183" s="1">
        <f>BILANCA!E206</f>
        <v>279409.49</v>
      </c>
      <c r="E1183" s="1">
        <v>0</v>
      </c>
      <c r="F1183" s="1">
        <v>0</v>
      </c>
      <c r="G1183" s="2">
        <f t="shared" si="22"/>
        <v>177510.28599999999</v>
      </c>
      <c r="H1183" s="2">
        <f t="shared" si="23"/>
        <v>0.93999999994412065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328732.44999999995</v>
      </c>
      <c r="D1184" s="1">
        <f>BILANCA!E207</f>
        <v>279409.49</v>
      </c>
      <c r="E1184" s="1">
        <v>0</v>
      </c>
      <c r="F1184" s="1">
        <v>0</v>
      </c>
      <c r="G1184" s="2">
        <f t="shared" si="22"/>
        <v>178397.83743000001</v>
      </c>
      <c r="H1184" s="2">
        <f t="shared" si="23"/>
        <v>0.93999999994412065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327659.40999999997</v>
      </c>
      <c r="D1185" s="1">
        <f>BILANCA!E208</f>
        <v>277888.33</v>
      </c>
      <c r="E1185" s="1">
        <v>0</v>
      </c>
      <c r="F1185" s="1">
        <v>0</v>
      </c>
      <c r="G1185" s="2">
        <f t="shared" si="22"/>
        <v>178454.08614000003</v>
      </c>
      <c r="H1185" s="2">
        <f t="shared" si="23"/>
        <v>0.73999999999068677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1073.04</v>
      </c>
      <c r="D1194" s="1">
        <f>BILANCA!E217</f>
        <v>1521.16</v>
      </c>
      <c r="E1194" s="1">
        <v>0</v>
      </c>
      <c r="F1194" s="1">
        <v>0</v>
      </c>
      <c r="G1194" s="2">
        <f t="shared" si="22"/>
        <v>868.34096</v>
      </c>
      <c r="H1194" s="2">
        <f t="shared" si="23"/>
        <v>0.20000000000004547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1155815.49</v>
      </c>
      <c r="D1211" s="1">
        <f>BILANCA!E234</f>
        <v>1102726.3700000001</v>
      </c>
      <c r="E1211" s="1">
        <v>0</v>
      </c>
      <c r="F1211" s="1">
        <v>0</v>
      </c>
      <c r="G1211" s="2">
        <f t="shared" si="22"/>
        <v>766369.15644000005</v>
      </c>
      <c r="H1211" s="2">
        <f t="shared" si="23"/>
        <v>0.86000000010244548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1155815.49</v>
      </c>
      <c r="D1213" s="1">
        <f>BILANCA!E236</f>
        <v>1102726.3700000001</v>
      </c>
      <c r="E1213" s="1">
        <v>0</v>
      </c>
      <c r="F1213" s="1">
        <v>0</v>
      </c>
      <c r="G1213" s="2">
        <f t="shared" si="22"/>
        <v>773091.69290000014</v>
      </c>
      <c r="H1213" s="2">
        <f t="shared" si="23"/>
        <v>0.86000000010244548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7845520.3499999996</v>
      </c>
      <c r="D1214" s="1">
        <f>BILANCA!E237</f>
        <v>7754128.5800000001</v>
      </c>
      <c r="E1214" s="1">
        <v>0</v>
      </c>
      <c r="F1214" s="1">
        <v>0</v>
      </c>
      <c r="G1214" s="2">
        <f t="shared" si="22"/>
        <v>5394722.6048100004</v>
      </c>
      <c r="H1214" s="2">
        <f t="shared" si="23"/>
        <v>0.76999999955296516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6307053.2199999997</v>
      </c>
      <c r="D1215" s="1">
        <f>BILANCA!E238</f>
        <v>6835167.3200000003</v>
      </c>
      <c r="E1215" s="1">
        <v>0</v>
      </c>
      <c r="F1215" s="1">
        <v>0</v>
      </c>
      <c r="G1215" s="2">
        <f t="shared" si="22"/>
        <v>4634753.9835200002</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6635785.6600000001</v>
      </c>
      <c r="D1216" s="1">
        <f>BILANCA!E239</f>
        <v>7114576.8399999999</v>
      </c>
      <c r="E1216" s="1">
        <v>0</v>
      </c>
      <c r="F1216" s="1">
        <v>0</v>
      </c>
      <c r="G1216" s="2">
        <f t="shared" si="22"/>
        <v>4861530.8662200002</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6621944.0899999999</v>
      </c>
      <c r="D1217" s="1">
        <f>BILANCA!E240</f>
        <v>7114576.8399999999</v>
      </c>
      <c r="E1217" s="1">
        <v>0</v>
      </c>
      <c r="F1217" s="1">
        <v>0</v>
      </c>
      <c r="G1217" s="2">
        <f t="shared" si="22"/>
        <v>4879156.87818</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13841.57</v>
      </c>
      <c r="D1218" s="1">
        <f>BILANCA!E241</f>
        <v>0</v>
      </c>
      <c r="E1218" s="1">
        <v>0</v>
      </c>
      <c r="F1218" s="1">
        <v>0</v>
      </c>
      <c r="G1218" s="2">
        <f t="shared" si="22"/>
        <v>3252.7689499999997</v>
      </c>
      <c r="H1218" s="2">
        <f t="shared" si="23"/>
        <v>0.43000000000029104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328732.44</v>
      </c>
      <c r="D1219" s="1">
        <f>BILANCA!E242</f>
        <v>279409.52</v>
      </c>
      <c r="E1219" s="1">
        <v>0</v>
      </c>
      <c r="F1219" s="1">
        <v>0</v>
      </c>
      <c r="G1219" s="2">
        <f t="shared" si="22"/>
        <v>209462.14928000001</v>
      </c>
      <c r="H1219" s="2">
        <f t="shared" si="23"/>
        <v>0.91999999998370185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328732.44</v>
      </c>
      <c r="D1220" s="1">
        <f>BILANCA!E243</f>
        <v>279409.52</v>
      </c>
      <c r="E1220" s="1">
        <v>0</v>
      </c>
      <c r="F1220" s="1">
        <v>0</v>
      </c>
      <c r="G1220" s="2">
        <f t="shared" si="22"/>
        <v>210349.70076000001</v>
      </c>
      <c r="H1220" s="2">
        <f t="shared" si="23"/>
        <v>0.91999999998370185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1068407.73</v>
      </c>
      <c r="D1222" s="1">
        <f>BILANCA!E245</f>
        <v>603260.35999999987</v>
      </c>
      <c r="E1222" s="1">
        <v>0</v>
      </c>
      <c r="F1222" s="1">
        <v>0</v>
      </c>
      <c r="G1222" s="2">
        <f t="shared" si="22"/>
        <v>543707.89954999986</v>
      </c>
      <c r="H1222" s="2">
        <f t="shared" si="23"/>
        <v>0.62999999988824129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2336331.98</v>
      </c>
      <c r="D1223" s="1">
        <f>BILANCA!E246</f>
        <v>1085063.8999999999</v>
      </c>
      <c r="E1223" s="1">
        <v>0</v>
      </c>
      <c r="F1223" s="1">
        <v>0</v>
      </c>
      <c r="G1223" s="2">
        <f t="shared" si="22"/>
        <v>1081550.3472</v>
      </c>
      <c r="H1223" s="2">
        <f t="shared" si="23"/>
        <v>0.12000000011175871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2336331.98</v>
      </c>
      <c r="D1224" s="1">
        <f>BILANCA!E247</f>
        <v>1085063.8999999999</v>
      </c>
      <c r="E1224" s="1">
        <v>0</v>
      </c>
      <c r="F1224" s="1">
        <v>0</v>
      </c>
      <c r="G1224" s="2">
        <f t="shared" si="22"/>
        <v>1086056.8069799999</v>
      </c>
      <c r="H1224" s="2">
        <f t="shared" si="23"/>
        <v>0.12000000011175871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1267924.25</v>
      </c>
      <c r="D1227" s="1">
        <f>BILANCA!E250</f>
        <v>481803.54</v>
      </c>
      <c r="E1227" s="1">
        <v>0</v>
      </c>
      <c r="F1227" s="1">
        <v>0</v>
      </c>
      <c r="G1227" s="2">
        <f t="shared" si="22"/>
        <v>544493.64451999997</v>
      </c>
      <c r="H1227" s="2">
        <f t="shared" si="23"/>
        <v>0.71000000002095476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1201306.08</v>
      </c>
      <c r="D1229" s="1">
        <f>BILANCA!E252</f>
        <v>446322.19</v>
      </c>
      <c r="E1229" s="1">
        <v>0</v>
      </c>
      <c r="F1229" s="1">
        <v>0</v>
      </c>
      <c r="G1229" s="2">
        <f t="shared" si="22"/>
        <v>515111.81316000002</v>
      </c>
      <c r="H1229" s="2">
        <f t="shared" si="23"/>
        <v>0.27000000007683411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66618.17</v>
      </c>
      <c r="D1230" s="1">
        <f>BILANCA!E253</f>
        <v>35481.35</v>
      </c>
      <c r="E1230" s="1">
        <v>0</v>
      </c>
      <c r="F1230" s="1">
        <v>0</v>
      </c>
      <c r="G1230" s="2">
        <f t="shared" si="22"/>
        <v>33982.474889999998</v>
      </c>
      <c r="H1230" s="2">
        <f t="shared" si="23"/>
        <v>0.51999999999679858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470059.4</v>
      </c>
      <c r="D1232" s="1">
        <f>BILANCA!E255</f>
        <v>315700.90000000002</v>
      </c>
      <c r="E1232" s="1">
        <v>0</v>
      </c>
      <c r="F1232" s="1">
        <v>0</v>
      </c>
      <c r="G1232" s="2">
        <f t="shared" si="22"/>
        <v>274263.83880000003</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3952507.77</v>
      </c>
      <c r="D1236" s="1">
        <f>BILANCA!E259</f>
        <v>3946140.29</v>
      </c>
      <c r="E1236" s="1">
        <v>0</v>
      </c>
      <c r="F1236" s="1">
        <v>0</v>
      </c>
      <c r="G1236" s="2">
        <f t="shared" si="22"/>
        <v>2996731.45255</v>
      </c>
      <c r="H1236" s="2">
        <f t="shared" si="23"/>
        <v>0.52000000001862645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3952507.77</v>
      </c>
      <c r="D1237" s="1">
        <f>BILANCA!E260</f>
        <v>3946140.29</v>
      </c>
      <c r="E1237" s="1">
        <v>0</v>
      </c>
      <c r="F1237" s="1">
        <v>0</v>
      </c>
      <c r="G1237" s="2">
        <f t="shared" si="22"/>
        <v>3008576.2409000001</v>
      </c>
      <c r="H1237" s="2">
        <f t="shared" si="23"/>
        <v>0.52000000001862645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381632.24</v>
      </c>
      <c r="D1238" s="1">
        <f>BILANCA!E262</f>
        <v>474013.53</v>
      </c>
      <c r="E1238" s="1">
        <v>0</v>
      </c>
      <c r="F1238" s="1">
        <v>0</v>
      </c>
      <c r="G1238" s="2">
        <f t="shared" si="22"/>
        <v>339063.12150000001</v>
      </c>
      <c r="H1238" s="2">
        <f t="shared" si="23"/>
        <v>0.7099999999627471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13841.57</v>
      </c>
      <c r="D1239" s="1">
        <f>BILANCA!E263</f>
        <v>0</v>
      </c>
      <c r="E1239" s="1">
        <v>0</v>
      </c>
      <c r="F1239" s="1">
        <v>0</v>
      </c>
      <c r="G1239" s="2">
        <f t="shared" si="22"/>
        <v>3543.4419200000002</v>
      </c>
      <c r="H1239" s="2">
        <f t="shared" si="23"/>
        <v>0.43000000000029104</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238262.04</v>
      </c>
      <c r="D1240" s="1">
        <f>BILANCA!E264</f>
        <v>145746.88</v>
      </c>
      <c r="E1240" s="1">
        <v>0</v>
      </c>
      <c r="F1240" s="1">
        <v>0</v>
      </c>
      <c r="G1240" s="2">
        <f t="shared" si="22"/>
        <v>136147.24060000002</v>
      </c>
      <c r="H1240" s="2">
        <f t="shared" si="23"/>
        <v>0.16000000000349246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250484.56</v>
      </c>
      <c r="D1241" s="1">
        <f>BILANCA!E265</f>
        <v>179434.66</v>
      </c>
      <c r="E1241" s="1">
        <v>0</v>
      </c>
      <c r="F1241" s="1">
        <v>0</v>
      </c>
      <c r="G1241" s="2">
        <f t="shared" si="22"/>
        <v>157213.30103999999</v>
      </c>
      <c r="H1241" s="2">
        <f t="shared" si="23"/>
        <v>0.77999999999883585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6244.67</v>
      </c>
      <c r="D1244" s="1">
        <f>BILANCA!E268</f>
        <v>9276.52</v>
      </c>
      <c r="E1244" s="1">
        <v>0</v>
      </c>
      <c r="F1244" s="1">
        <v>0</v>
      </c>
      <c r="G1244" s="2">
        <f t="shared" si="24"/>
        <v>6472.2023100000006</v>
      </c>
      <c r="H1244" s="2">
        <f t="shared" si="23"/>
        <v>0.80999999999949068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966.64</v>
      </c>
      <c r="D1245" s="1">
        <f>BILANCA!E269</f>
        <v>1063.24</v>
      </c>
      <c r="E1245" s="1">
        <v>0</v>
      </c>
      <c r="F1245" s="1">
        <v>0</v>
      </c>
      <c r="G1245" s="2">
        <f t="shared" si="24"/>
        <v>810.39744000000007</v>
      </c>
      <c r="H1245" s="2">
        <f t="shared" si="23"/>
        <v>0.60000000000002274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3641.51</v>
      </c>
      <c r="D1247" s="1">
        <f>BILANCA!E271</f>
        <v>9689.86</v>
      </c>
      <c r="E1247" s="1">
        <v>0</v>
      </c>
      <c r="F1247" s="1">
        <v>0</v>
      </c>
      <c r="G1247" s="2">
        <f t="shared" si="24"/>
        <v>6077.6047200000012</v>
      </c>
      <c r="H1247" s="2">
        <f t="shared" si="23"/>
        <v>0.62999999999919964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110136.01</v>
      </c>
      <c r="D1249" s="1">
        <f>BILANCA!E273</f>
        <v>17564.73</v>
      </c>
      <c r="E1249" s="1">
        <v>0</v>
      </c>
      <c r="F1249" s="1">
        <v>0</v>
      </c>
      <c r="G1249" s="2">
        <f t="shared" si="24"/>
        <v>38640.615019999997</v>
      </c>
      <c r="H1249" s="2">
        <f t="shared" si="23"/>
        <v>0.27999999999519787</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64299.41</v>
      </c>
      <c r="D1263" s="1">
        <f>BILANCA!E287</f>
        <v>4745.08</v>
      </c>
      <c r="E1263" s="1">
        <v>0</v>
      </c>
      <c r="F1263" s="1">
        <v>0</v>
      </c>
      <c r="G1263" s="2">
        <f t="shared" si="24"/>
        <v>20661.079600000005</v>
      </c>
      <c r="H1263" s="2">
        <f t="shared" si="23"/>
        <v>0.4900000000034197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256888.91</v>
      </c>
      <c r="D1264" s="1">
        <f>BILANCA!E288</f>
        <v>314863.23</v>
      </c>
      <c r="E1264" s="1">
        <v>0</v>
      </c>
      <c r="F1264" s="1">
        <v>0</v>
      </c>
      <c r="G1264" s="2">
        <f t="shared" si="24"/>
        <v>249138.91897</v>
      </c>
      <c r="H1264" s="2">
        <f t="shared" si="23"/>
        <v>0.31999999997788109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86971.24</v>
      </c>
      <c r="D1266" s="1">
        <f>BILANCA!E290</f>
        <v>90933.65</v>
      </c>
      <c r="E1266" s="1">
        <v>0</v>
      </c>
      <c r="F1266" s="1">
        <v>0</v>
      </c>
      <c r="G1266" s="2">
        <f t="shared" si="24"/>
        <v>76081.306819999998</v>
      </c>
      <c r="H1266" s="2">
        <f t="shared" si="23"/>
        <v>0.59000000001105946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328732.45</v>
      </c>
      <c r="D1270" s="1">
        <f>BILANCA!E294</f>
        <v>279409.49</v>
      </c>
      <c r="E1270" s="1">
        <v>0</v>
      </c>
      <c r="F1270" s="1">
        <v>0</v>
      </c>
      <c r="G1270" s="2">
        <f t="shared" si="24"/>
        <v>254727.26040999999</v>
      </c>
      <c r="H1270" s="2">
        <f t="shared" si="23"/>
        <v>0.94000000000232831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8.6300000000000008</v>
      </c>
      <c r="D1271" s="1">
        <f>BILANCA!E295</f>
        <v>8.6300000000000008</v>
      </c>
      <c r="E1271" s="1">
        <v>0</v>
      </c>
      <c r="F1271" s="1">
        <v>0</v>
      </c>
      <c r="G1271" s="2">
        <f t="shared" si="24"/>
        <v>7.4563199999999998</v>
      </c>
      <c r="H1271" s="2">
        <f t="shared" si="23"/>
        <v>0.73999999999999844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3587.89</v>
      </c>
      <c r="D1272" s="1">
        <f>BILANCA!E296</f>
        <v>3587.89</v>
      </c>
      <c r="E1272" s="1">
        <v>0</v>
      </c>
      <c r="F1272" s="1">
        <v>0</v>
      </c>
      <c r="G1272" s="2">
        <f t="shared" si="24"/>
        <v>3110.7006299999994</v>
      </c>
      <c r="H1272" s="2">
        <f t="shared" si="23"/>
        <v>0.22000000000025466</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46269.37</v>
      </c>
      <c r="D1273" s="1">
        <f>BILANCA!E297</f>
        <v>8402.5</v>
      </c>
      <c r="E1273" s="1">
        <v>0</v>
      </c>
      <c r="F1273" s="1">
        <v>0</v>
      </c>
      <c r="G1273" s="2">
        <f t="shared" si="24"/>
        <v>18291.567299999999</v>
      </c>
      <c r="H1273" s="2">
        <f t="shared" si="23"/>
        <v>0.87000000000261934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6128.11</v>
      </c>
      <c r="D1275" s="1">
        <f>BILANCA!E299</f>
        <v>1.69</v>
      </c>
      <c r="E1275" s="1">
        <v>0</v>
      </c>
      <c r="F1275" s="1">
        <v>0</v>
      </c>
      <c r="G1275" s="2">
        <f t="shared" si="24"/>
        <v>1790.3950799999998</v>
      </c>
      <c r="H1275" s="2">
        <f t="shared" si="23"/>
        <v>0.41999999999967264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42272.26</v>
      </c>
      <c r="D1278" s="1">
        <f>BILANCA!E302</f>
        <v>54098.89</v>
      </c>
      <c r="E1278" s="1">
        <v>0</v>
      </c>
      <c r="F1278" s="1">
        <v>0</v>
      </c>
      <c r="G1278" s="2">
        <f t="shared" si="24"/>
        <v>44388.661800000002</v>
      </c>
      <c r="H1278" s="2">
        <f t="shared" si="23"/>
        <v>0.37000000000261934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4047605.6</v>
      </c>
      <c r="D1299" s="6">
        <f>'RAS-funkcijski'!E5</f>
        <v>5171561.26</v>
      </c>
      <c r="E1299" s="6">
        <v>0</v>
      </c>
      <c r="F1299" s="6">
        <v>0</v>
      </c>
      <c r="G1299" s="7">
        <f t="shared" si="24"/>
        <v>14390.72812</v>
      </c>
      <c r="H1299" s="7">
        <f t="shared" si="23"/>
        <v>0.65999999968335032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4047605.6</v>
      </c>
      <c r="D1300" s="1">
        <f>'RAS-funkcijski'!E6</f>
        <v>5171561.26</v>
      </c>
      <c r="E1300" s="1">
        <v>0</v>
      </c>
      <c r="F1300" s="1">
        <v>0</v>
      </c>
      <c r="G1300" s="2">
        <f t="shared" si="24"/>
        <v>28781.45624</v>
      </c>
      <c r="H1300" s="2">
        <f t="shared" si="23"/>
        <v>0.65999999968335032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4047605.6</v>
      </c>
      <c r="D1301" s="1">
        <f>'RAS-funkcijski'!E7</f>
        <v>5171561.26</v>
      </c>
      <c r="E1301" s="1">
        <v>0</v>
      </c>
      <c r="F1301" s="1">
        <v>0</v>
      </c>
      <c r="G1301" s="2">
        <f t="shared" si="24"/>
        <v>43172.184359999999</v>
      </c>
      <c r="H1301" s="2">
        <f t="shared" si="23"/>
        <v>0.65999999968335032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120060</v>
      </c>
      <c r="D1322" s="1">
        <f>'RAS-funkcijski'!E28</f>
        <v>155214.04</v>
      </c>
      <c r="E1322" s="1">
        <v>0</v>
      </c>
      <c r="F1322" s="1">
        <v>0</v>
      </c>
      <c r="G1322" s="2">
        <f t="shared" si="24"/>
        <v>10331.71392</v>
      </c>
      <c r="H1322" s="2">
        <f t="shared" si="23"/>
        <v>4.0000000008149073E-2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120060</v>
      </c>
      <c r="D1324" s="1">
        <f>'RAS-funkcijski'!E30</f>
        <v>155214.04</v>
      </c>
      <c r="E1324" s="1">
        <v>0</v>
      </c>
      <c r="F1324" s="1">
        <v>0</v>
      </c>
      <c r="G1324" s="2">
        <f t="shared" si="24"/>
        <v>11192.69008</v>
      </c>
      <c r="H1324" s="2">
        <f t="shared" si="23"/>
        <v>4.0000000008149073E-2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895014.7699999999</v>
      </c>
      <c r="D1329" s="1">
        <f>'RAS-funkcijski'!E35</f>
        <v>810201.97</v>
      </c>
      <c r="E1329" s="1">
        <v>0</v>
      </c>
      <c r="F1329" s="1">
        <v>0</v>
      </c>
      <c r="G1329" s="2">
        <f t="shared" si="24"/>
        <v>77977.980009999999</v>
      </c>
      <c r="H1329" s="2">
        <f t="shared" si="23"/>
        <v>0.26000000012572855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738227.6</v>
      </c>
      <c r="D1333" s="1">
        <f>'RAS-funkcijski'!E39</f>
        <v>634765.63</v>
      </c>
      <c r="E1333" s="1">
        <v>0</v>
      </c>
      <c r="F1333" s="1">
        <v>0</v>
      </c>
      <c r="G1333" s="2">
        <f t="shared" si="24"/>
        <v>70271.560100000002</v>
      </c>
      <c r="H1333" s="2">
        <f t="shared" si="23"/>
        <v>0.77000000001862645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261388.99</v>
      </c>
      <c r="D1334" s="1">
        <f>'RAS-funkcijski'!E40</f>
        <v>275325.73</v>
      </c>
      <c r="E1334" s="1">
        <v>0</v>
      </c>
      <c r="F1334" s="1">
        <v>0</v>
      </c>
      <c r="G1334" s="2">
        <f t="shared" si="24"/>
        <v>29233.456199999997</v>
      </c>
      <c r="H1334" s="2">
        <f t="shared" si="23"/>
        <v>0.28000000002793968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476838.61</v>
      </c>
      <c r="D1336" s="1">
        <f>'RAS-funkcijski'!E42</f>
        <v>359439.9</v>
      </c>
      <c r="E1336" s="1">
        <v>0</v>
      </c>
      <c r="F1336" s="1">
        <v>0</v>
      </c>
      <c r="G1336" s="2">
        <f t="shared" si="24"/>
        <v>45437.299579999999</v>
      </c>
      <c r="H1336" s="2">
        <f t="shared" si="23"/>
        <v>0.48999999999068677</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19740.84</v>
      </c>
      <c r="D1355" s="1">
        <f>'RAS-funkcijski'!E61</f>
        <v>12490.84</v>
      </c>
      <c r="E1355" s="1">
        <v>0</v>
      </c>
      <c r="F1355" s="1">
        <v>0</v>
      </c>
      <c r="G1355" s="2">
        <f t="shared" si="24"/>
        <v>2549.1836400000002</v>
      </c>
      <c r="H1355" s="2">
        <f t="shared" si="27"/>
        <v>0.31999999999970896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19740.84</v>
      </c>
      <c r="D1358" s="1">
        <f>'RAS-funkcijski'!E64</f>
        <v>12490.84</v>
      </c>
      <c r="E1358" s="1">
        <v>0</v>
      </c>
      <c r="F1358" s="1">
        <v>0</v>
      </c>
      <c r="G1358" s="2">
        <f t="shared" si="24"/>
        <v>2683.3512000000001</v>
      </c>
      <c r="H1358" s="2">
        <f t="shared" si="27"/>
        <v>0.31999999999970896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137046.32999999999</v>
      </c>
      <c r="D1368" s="1">
        <f>'RAS-funkcijski'!E74</f>
        <v>162945.5</v>
      </c>
      <c r="E1368" s="1">
        <v>0</v>
      </c>
      <c r="F1368" s="1">
        <v>0</v>
      </c>
      <c r="G1368" s="2">
        <f t="shared" si="24"/>
        <v>32405.613100000002</v>
      </c>
      <c r="H1368" s="2">
        <f t="shared" si="27"/>
        <v>0.82999999998719431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467805.49</v>
      </c>
      <c r="D1369" s="1">
        <f>'RAS-funkcijski'!E75</f>
        <v>452283.66000000003</v>
      </c>
      <c r="E1369" s="1">
        <v>0</v>
      </c>
      <c r="F1369" s="1">
        <v>0</v>
      </c>
      <c r="G1369" s="2">
        <f t="shared" si="24"/>
        <v>97438.469509999995</v>
      </c>
      <c r="H1369" s="2">
        <f t="shared" si="27"/>
        <v>0.82999999995809048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227625.22</v>
      </c>
      <c r="D1370" s="1">
        <f>'RAS-funkcijski'!E76</f>
        <v>216623.29</v>
      </c>
      <c r="E1370" s="1">
        <v>0</v>
      </c>
      <c r="F1370" s="1">
        <v>0</v>
      </c>
      <c r="G1370" s="2">
        <f t="shared" si="24"/>
        <v>47582.7696</v>
      </c>
      <c r="H1370" s="2">
        <f t="shared" si="27"/>
        <v>0.51000000000931323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240180.27</v>
      </c>
      <c r="D1375" s="1">
        <f>'RAS-funkcijski'!E81</f>
        <v>235660.37</v>
      </c>
      <c r="E1375" s="1">
        <v>0</v>
      </c>
      <c r="F1375" s="1">
        <v>0</v>
      </c>
      <c r="G1375" s="2">
        <f t="shared" si="24"/>
        <v>54785.577770000004</v>
      </c>
      <c r="H1375" s="2">
        <f t="shared" si="27"/>
        <v>0.63999999998486601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761721.03</v>
      </c>
      <c r="D1376" s="1">
        <f>'RAS-funkcijski'!E82</f>
        <v>916604.17</v>
      </c>
      <c r="E1376" s="1">
        <v>0</v>
      </c>
      <c r="F1376" s="1">
        <v>0</v>
      </c>
      <c r="G1376" s="2">
        <f t="shared" si="24"/>
        <v>202404.49086000002</v>
      </c>
      <c r="H1376" s="2">
        <f t="shared" si="27"/>
        <v>0.20000000006984919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735322.65</v>
      </c>
      <c r="D1378" s="1">
        <f>'RAS-funkcijski'!E84</f>
        <v>893072.91</v>
      </c>
      <c r="E1378" s="1">
        <v>0</v>
      </c>
      <c r="F1378" s="1">
        <v>0</v>
      </c>
      <c r="G1378" s="2">
        <f t="shared" si="24"/>
        <v>201717.47760000001</v>
      </c>
      <c r="H1378" s="2">
        <f t="shared" si="27"/>
        <v>0.43999999994412065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26398.38</v>
      </c>
      <c r="D1379" s="1">
        <f>'RAS-funkcijski'!E85</f>
        <v>23531.26</v>
      </c>
      <c r="E1379" s="1">
        <v>0</v>
      </c>
      <c r="F1379" s="1">
        <v>0</v>
      </c>
      <c r="G1379" s="2">
        <f t="shared" si="24"/>
        <v>5950.3329000000003</v>
      </c>
      <c r="H1379" s="2">
        <f t="shared" si="27"/>
        <v>0.63999999999941792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229719.38</v>
      </c>
      <c r="D1383" s="1">
        <f>'RAS-funkcijski'!E89</f>
        <v>351914.07000000007</v>
      </c>
      <c r="E1383" s="1">
        <v>0</v>
      </c>
      <c r="F1383" s="1">
        <v>0</v>
      </c>
      <c r="G1383" s="2">
        <f t="shared" si="24"/>
        <v>79351.539200000014</v>
      </c>
      <c r="H1383" s="2">
        <f t="shared" si="27"/>
        <v>0.45000000006984919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1250</v>
      </c>
      <c r="D1388" s="1">
        <f>'RAS-funkcijski'!E94</f>
        <v>145000</v>
      </c>
      <c r="E1388" s="1">
        <v>0</v>
      </c>
      <c r="F1388" s="1">
        <v>0</v>
      </c>
      <c r="G1388" s="2">
        <f t="shared" si="24"/>
        <v>26212.5</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1250</v>
      </c>
      <c r="D1389" s="1">
        <f>'RAS-funkcijski'!E95</f>
        <v>145000</v>
      </c>
      <c r="E1389" s="1">
        <v>0</v>
      </c>
      <c r="F1389" s="1">
        <v>0</v>
      </c>
      <c r="G1389" s="2">
        <f t="shared" si="24"/>
        <v>26503.75</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62358.16</v>
      </c>
      <c r="E1393" s="1">
        <v>0</v>
      </c>
      <c r="F1393" s="1">
        <v>0</v>
      </c>
      <c r="G1393" s="2">
        <f t="shared" si="24"/>
        <v>11848.0504</v>
      </c>
      <c r="H1393" s="2">
        <f t="shared" si="27"/>
        <v>0.16000000000349246</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62358.16</v>
      </c>
      <c r="E1394" s="1">
        <v>0</v>
      </c>
      <c r="F1394" s="1">
        <v>0</v>
      </c>
      <c r="G1394" s="2">
        <f t="shared" si="24"/>
        <v>11972.766720000001</v>
      </c>
      <c r="H1394" s="2">
        <f t="shared" si="27"/>
        <v>0.16000000000349246</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114779.02</v>
      </c>
      <c r="D1398" s="1">
        <f>'RAS-funkcijski'!E104</f>
        <v>83225</v>
      </c>
      <c r="E1398" s="1">
        <v>0</v>
      </c>
      <c r="F1398" s="1">
        <v>0</v>
      </c>
      <c r="G1398" s="2">
        <f t="shared" si="24"/>
        <v>28122.902000000002</v>
      </c>
      <c r="H1398" s="2">
        <f t="shared" si="27"/>
        <v>2.0000000004074536E-2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113690.36</v>
      </c>
      <c r="D1400" s="1">
        <f>'RAS-funkcijski'!E106</f>
        <v>61330.91</v>
      </c>
      <c r="E1400" s="1">
        <v>0</v>
      </c>
      <c r="F1400" s="1">
        <v>0</v>
      </c>
      <c r="G1400" s="2">
        <f t="shared" si="24"/>
        <v>24107.922359999997</v>
      </c>
      <c r="H1400" s="2">
        <f t="shared" si="27"/>
        <v>0.44999999999708962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216783.14</v>
      </c>
      <c r="D1401" s="1">
        <f>'RAS-funkcijski'!E107</f>
        <v>235715.08</v>
      </c>
      <c r="E1401" s="1">
        <v>0</v>
      </c>
      <c r="F1401" s="1">
        <v>0</v>
      </c>
      <c r="G1401" s="2">
        <f t="shared" si="24"/>
        <v>70885.969899999996</v>
      </c>
      <c r="H1401" s="2">
        <f t="shared" si="27"/>
        <v>0.22000000000116415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36287.17</v>
      </c>
      <c r="D1403" s="1">
        <f>'RAS-funkcijski'!E109</f>
        <v>34178.639999999999</v>
      </c>
      <c r="E1403" s="1">
        <v>0</v>
      </c>
      <c r="F1403" s="1">
        <v>0</v>
      </c>
      <c r="G1403" s="2">
        <f t="shared" si="24"/>
        <v>10987.667249999999</v>
      </c>
      <c r="H1403" s="2">
        <f t="shared" si="27"/>
        <v>0.52999999999883585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18987.5</v>
      </c>
      <c r="D1405" s="1">
        <f>'RAS-funkcijski'!E111</f>
        <v>26066.98</v>
      </c>
      <c r="E1405" s="1">
        <v>0</v>
      </c>
      <c r="F1405" s="1">
        <v>0</v>
      </c>
      <c r="G1405" s="2">
        <f t="shared" si="24"/>
        <v>7609.9962199999991</v>
      </c>
      <c r="H1405" s="2">
        <f t="shared" si="27"/>
        <v>0.52000000000043656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161508.47</v>
      </c>
      <c r="D1407" s="1">
        <f>'RAS-funkcijski'!E113</f>
        <v>175469.46</v>
      </c>
      <c r="E1407" s="1">
        <v>0</v>
      </c>
      <c r="F1407" s="1">
        <v>0</v>
      </c>
      <c r="G1407" s="2">
        <f t="shared" si="24"/>
        <v>55856.765509999997</v>
      </c>
      <c r="H1407" s="2">
        <f t="shared" si="27"/>
        <v>0.92999999999301508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369243.82</v>
      </c>
      <c r="D1408" s="1">
        <f>'RAS-funkcijski'!E114</f>
        <v>368912.74</v>
      </c>
      <c r="E1408" s="1">
        <v>0</v>
      </c>
      <c r="F1408" s="1">
        <v>0</v>
      </c>
      <c r="G1408" s="2">
        <f t="shared" si="24"/>
        <v>121777.62300000001</v>
      </c>
      <c r="H1408" s="2">
        <f t="shared" si="27"/>
        <v>0.44000000000232831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317492.81</v>
      </c>
      <c r="D1409" s="1">
        <f>'RAS-funkcijski'!E115</f>
        <v>345637.74</v>
      </c>
      <c r="E1409" s="1">
        <v>0</v>
      </c>
      <c r="F1409" s="1">
        <v>0</v>
      </c>
      <c r="G1409" s="2">
        <f t="shared" si="24"/>
        <v>111973.28019</v>
      </c>
      <c r="H1409" s="2">
        <f t="shared" si="27"/>
        <v>0.45000000001164153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317492.81</v>
      </c>
      <c r="D1411" s="1">
        <f>'RAS-funkcijski'!E117</f>
        <v>345637.74</v>
      </c>
      <c r="E1411" s="1">
        <v>0</v>
      </c>
      <c r="F1411" s="1">
        <v>0</v>
      </c>
      <c r="G1411" s="2">
        <f t="shared" si="24"/>
        <v>113990.81677</v>
      </c>
      <c r="H1411" s="2">
        <f t="shared" si="27"/>
        <v>0.45000000001164153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47251.01</v>
      </c>
      <c r="D1412" s="1">
        <f>'RAS-funkcijski'!E118</f>
        <v>9625</v>
      </c>
      <c r="E1412" s="1">
        <v>0</v>
      </c>
      <c r="F1412" s="1">
        <v>0</v>
      </c>
      <c r="G1412" s="2">
        <f t="shared" si="24"/>
        <v>7581.1151400000008</v>
      </c>
      <c r="H1412" s="2">
        <f t="shared" si="27"/>
        <v>1.0000000002037268E-2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47251.01</v>
      </c>
      <c r="D1414" s="1">
        <f>'RAS-funkcijski'!E120</f>
        <v>9625</v>
      </c>
      <c r="E1414" s="1">
        <v>0</v>
      </c>
      <c r="F1414" s="1">
        <v>0</v>
      </c>
      <c r="G1414" s="2">
        <f t="shared" si="24"/>
        <v>7714.1171600000007</v>
      </c>
      <c r="H1414" s="2">
        <f t="shared" si="27"/>
        <v>1.0000000002037268E-2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4500</v>
      </c>
      <c r="D1416" s="1">
        <f>'RAS-funkcijski'!E122</f>
        <v>13650</v>
      </c>
      <c r="E1416" s="1">
        <v>0</v>
      </c>
      <c r="F1416" s="1">
        <v>0</v>
      </c>
      <c r="G1416" s="2">
        <f t="shared" si="24"/>
        <v>3752.3999999999996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4500</v>
      </c>
      <c r="D1418" s="1">
        <f>'RAS-funkcijski'!E124</f>
        <v>13650</v>
      </c>
      <c r="E1418" s="1">
        <v>0</v>
      </c>
      <c r="F1418" s="1">
        <v>0</v>
      </c>
      <c r="G1418" s="2">
        <f t="shared" si="24"/>
        <v>3816</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182485.89</v>
      </c>
      <c r="D1423" s="1">
        <f>'RAS-funkcijski'!E129</f>
        <v>137451.77000000002</v>
      </c>
      <c r="E1423" s="1">
        <v>0</v>
      </c>
      <c r="F1423" s="1">
        <v>0</v>
      </c>
      <c r="G1423" s="2">
        <f t="shared" si="24"/>
        <v>57173.678750000006</v>
      </c>
      <c r="H1423" s="2">
        <f t="shared" si="27"/>
        <v>0.33999999996740371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42530.22</v>
      </c>
      <c r="D1432" s="1">
        <f>'RAS-funkcijski'!E138</f>
        <v>54000</v>
      </c>
      <c r="E1432" s="1">
        <v>0</v>
      </c>
      <c r="F1432" s="1">
        <v>0</v>
      </c>
      <c r="G1432" s="2">
        <f t="shared" si="24"/>
        <v>20171.049480000001</v>
      </c>
      <c r="H1432" s="2">
        <f t="shared" si="27"/>
        <v>0.22000000000116415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139955.67000000001</v>
      </c>
      <c r="D1434" s="1">
        <f>'RAS-funkcijski'!E140</f>
        <v>83451.77</v>
      </c>
      <c r="E1434" s="1">
        <v>0</v>
      </c>
      <c r="F1434" s="1">
        <v>0</v>
      </c>
      <c r="G1434" s="2">
        <f t="shared" si="24"/>
        <v>41732.852559999999</v>
      </c>
      <c r="H1434" s="2">
        <f t="shared" si="27"/>
        <v>0.55999999998311978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7290439.1200000001</v>
      </c>
      <c r="D1435" s="13">
        <f>'RAS-funkcijski'!E141</f>
        <v>8599858.7599999998</v>
      </c>
      <c r="E1435" s="13">
        <v>0</v>
      </c>
      <c r="F1435" s="13">
        <v>0</v>
      </c>
      <c r="G1435" s="14">
        <f t="shared" si="24"/>
        <v>3355151.4596800003</v>
      </c>
      <c r="H1435" s="14">
        <f t="shared" si="27"/>
        <v>0.36000000033527613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115298.52</v>
      </c>
      <c r="E1436" s="6">
        <v>0</v>
      </c>
      <c r="F1436" s="6">
        <v>0</v>
      </c>
      <c r="G1436" s="7">
        <f t="shared" si="24"/>
        <v>230.59704000000002</v>
      </c>
      <c r="H1436" s="7">
        <f t="shared" si="27"/>
        <v>0.47999999999592546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115298.52</v>
      </c>
      <c r="E1453" s="1">
        <v>0</v>
      </c>
      <c r="F1453" s="1">
        <v>0</v>
      </c>
      <c r="G1453" s="2">
        <f t="shared" si="24"/>
        <v>4150.7467200000001</v>
      </c>
      <c r="H1453" s="2">
        <f t="shared" si="27"/>
        <v>0.47999999999592546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115298.52</v>
      </c>
      <c r="E1454" s="1">
        <v>0</v>
      </c>
      <c r="F1454" s="1">
        <v>0</v>
      </c>
      <c r="G1454" s="2">
        <f t="shared" si="24"/>
        <v>4381.3437599999997</v>
      </c>
      <c r="H1454" s="2">
        <f t="shared" si="27"/>
        <v>0.47999999999592546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115298.52</v>
      </c>
      <c r="E1456" s="1">
        <v>0</v>
      </c>
      <c r="F1456" s="1">
        <v>0</v>
      </c>
      <c r="G1456" s="2">
        <f t="shared" si="24"/>
        <v>4842.5378400000009</v>
      </c>
      <c r="H1456" s="2">
        <f t="shared" si="27"/>
        <v>0.47999999999592546</v>
      </c>
      <c r="I1456" s="10">
        <f t="shared" si="30"/>
        <v>2324.4181631802694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59554.33</v>
      </c>
      <c r="E1469" s="1">
        <v>0</v>
      </c>
      <c r="F1469" s="1">
        <v>0</v>
      </c>
      <c r="G1469" s="2">
        <f t="shared" si="24"/>
        <v>4049.6944400000002</v>
      </c>
      <c r="H1469" s="2">
        <f t="shared" si="27"/>
        <v>0.33000000000174623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59554.33</v>
      </c>
      <c r="E1475" s="1">
        <v>0</v>
      </c>
      <c r="F1475" s="1">
        <v>0</v>
      </c>
      <c r="G1475" s="2">
        <f t="shared" si="24"/>
        <v>4764.3464000000004</v>
      </c>
      <c r="H1475" s="2">
        <f t="shared" si="27"/>
        <v>0.33000000000174623</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59554.33</v>
      </c>
      <c r="E1476" s="1">
        <v>0</v>
      </c>
      <c r="F1476" s="1">
        <v>0</v>
      </c>
      <c r="G1476" s="2">
        <f t="shared" si="24"/>
        <v>4883.4550600000002</v>
      </c>
      <c r="H1476" s="2">
        <f t="shared" si="27"/>
        <v>0.33000000000174623</v>
      </c>
      <c r="I1476" s="10">
        <f t="shared" ref="I1476:I1479" si="33">G1476*H1476</f>
        <v>1611.5401698085277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736892.01</v>
      </c>
      <c r="D1480" s="6"/>
      <c r="E1480" s="6">
        <v>0</v>
      </c>
      <c r="F1480" s="6">
        <v>0</v>
      </c>
      <c r="G1480" s="7">
        <f t="shared" ref="G1480:G1580" si="34">B1480/1000*C1480</f>
        <v>736.89201000000003</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9031940.5799999982</v>
      </c>
      <c r="D1481" s="1">
        <v>0</v>
      </c>
      <c r="E1481" s="1">
        <v>0</v>
      </c>
      <c r="F1481" s="1">
        <v>0</v>
      </c>
      <c r="G1481" s="2">
        <f t="shared" si="34"/>
        <v>18063.881159999997</v>
      </c>
      <c r="H1481" s="2">
        <f t="shared" si="35"/>
        <v>0.42000000178813934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8009713.1199999992</v>
      </c>
      <c r="D1483" s="1">
        <v>0</v>
      </c>
      <c r="E1483" s="1">
        <v>0</v>
      </c>
      <c r="F1483" s="1">
        <v>0</v>
      </c>
      <c r="G1483" s="2">
        <f t="shared" si="34"/>
        <v>32038.852479999998</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3263953.15</v>
      </c>
      <c r="D1484" s="1">
        <v>0</v>
      </c>
      <c r="E1484" s="1">
        <v>0</v>
      </c>
      <c r="F1484" s="1">
        <v>0</v>
      </c>
      <c r="G1484" s="2">
        <f t="shared" si="34"/>
        <v>16319.76575</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2191981.63</v>
      </c>
      <c r="D1485" s="1">
        <v>0</v>
      </c>
      <c r="E1485" s="1">
        <v>0</v>
      </c>
      <c r="F1485" s="1">
        <v>0</v>
      </c>
      <c r="G1485" s="2">
        <f t="shared" si="34"/>
        <v>13151.88978</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68187.59</v>
      </c>
      <c r="D1486" s="1">
        <v>0</v>
      </c>
      <c r="E1486" s="1">
        <v>0</v>
      </c>
      <c r="F1486" s="1">
        <v>0</v>
      </c>
      <c r="G1486" s="2">
        <f t="shared" si="34"/>
        <v>477.31313</v>
      </c>
      <c r="H1486" s="2">
        <f t="shared" si="35"/>
        <v>0.41000000000349246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315787.67</v>
      </c>
      <c r="D1487" s="1">
        <v>0</v>
      </c>
      <c r="E1487" s="1">
        <v>0</v>
      </c>
      <c r="F1487" s="1">
        <v>0</v>
      </c>
      <c r="G1487" s="2">
        <f t="shared" si="34"/>
        <v>2526.3013599999999</v>
      </c>
      <c r="H1487" s="2">
        <f t="shared" si="35"/>
        <v>0.33000000001629815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278189.98</v>
      </c>
      <c r="D1488" s="1">
        <v>0</v>
      </c>
      <c r="E1488" s="1">
        <v>0</v>
      </c>
      <c r="F1488" s="1">
        <v>0</v>
      </c>
      <c r="G1488" s="2">
        <f>B1488/1000*C1488</f>
        <v>2503.7098199999996</v>
      </c>
      <c r="H1488" s="2">
        <f>ABS(C1488-ROUND(C1488,0))</f>
        <v>2.0000000018626451E-2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70466.28</v>
      </c>
      <c r="D1489" s="1">
        <v>0</v>
      </c>
      <c r="E1489" s="1">
        <v>0</v>
      </c>
      <c r="F1489" s="1">
        <v>0</v>
      </c>
      <c r="G1489" s="2">
        <f t="shared" si="34"/>
        <v>704.66279999999995</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1105058.55</v>
      </c>
      <c r="D1490" s="1">
        <v>0</v>
      </c>
      <c r="E1490" s="1">
        <v>0</v>
      </c>
      <c r="F1490" s="1">
        <v>0</v>
      </c>
      <c r="G1490" s="2">
        <f t="shared" si="34"/>
        <v>12155.644049999999</v>
      </c>
      <c r="H1490" s="2">
        <f t="shared" si="35"/>
        <v>0.44999999995343387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716088.27</v>
      </c>
      <c r="D1491" s="1">
        <v>0</v>
      </c>
      <c r="E1491" s="1">
        <v>0</v>
      </c>
      <c r="F1491" s="1">
        <v>0</v>
      </c>
      <c r="G1491" s="2">
        <f t="shared" si="34"/>
        <v>8593.0592400000005</v>
      </c>
      <c r="H1491" s="2">
        <f t="shared" si="35"/>
        <v>0.27000000001862645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1020706.26</v>
      </c>
      <c r="D1492" s="1">
        <v>0</v>
      </c>
      <c r="E1492" s="1">
        <v>0</v>
      </c>
      <c r="F1492" s="1">
        <v>0</v>
      </c>
      <c r="G1492" s="2">
        <f t="shared" si="34"/>
        <v>13269.18138</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1521.2</v>
      </c>
      <c r="D1493" s="1">
        <v>0</v>
      </c>
      <c r="E1493" s="1">
        <v>0</v>
      </c>
      <c r="F1493" s="1">
        <v>0</v>
      </c>
      <c r="G1493" s="2">
        <f t="shared" si="34"/>
        <v>21.296800000000001</v>
      </c>
      <c r="H1493" s="2">
        <f t="shared" si="35"/>
        <v>0.20000000000004547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1521.2</v>
      </c>
      <c r="D1497" s="1">
        <v>0</v>
      </c>
      <c r="E1497" s="1">
        <v>0</v>
      </c>
      <c r="F1497" s="1">
        <v>0</v>
      </c>
      <c r="G1497" s="2">
        <f t="shared" si="34"/>
        <v>27.381599999999999</v>
      </c>
      <c r="H1497" s="2">
        <f t="shared" si="35"/>
        <v>0.20000000000004547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9078881.1399999987</v>
      </c>
      <c r="D1499" s="1">
        <v>0</v>
      </c>
      <c r="E1499" s="1">
        <v>0</v>
      </c>
      <c r="F1499" s="1">
        <v>0</v>
      </c>
      <c r="G1499" s="2">
        <f t="shared" si="34"/>
        <v>181577.62279999998</v>
      </c>
      <c r="H1499" s="2">
        <f t="shared" si="35"/>
        <v>0.1399999987334013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8011293.129999999</v>
      </c>
      <c r="D1501" s="1">
        <v>0</v>
      </c>
      <c r="E1501" s="1">
        <v>0</v>
      </c>
      <c r="F1501" s="1">
        <v>0</v>
      </c>
      <c r="G1501" s="2">
        <f t="shared" si="34"/>
        <v>176248.44885999997</v>
      </c>
      <c r="H1501" s="2">
        <f t="shared" si="35"/>
        <v>0.12999999895691872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3262627.46</v>
      </c>
      <c r="D1502" s="1">
        <v>0</v>
      </c>
      <c r="E1502" s="1">
        <v>0</v>
      </c>
      <c r="F1502" s="1">
        <v>0</v>
      </c>
      <c r="G1502" s="2">
        <f t="shared" si="34"/>
        <v>75040.431580000004</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2171380.56</v>
      </c>
      <c r="D1503" s="1">
        <v>0</v>
      </c>
      <c r="E1503" s="1">
        <v>0</v>
      </c>
      <c r="F1503" s="1">
        <v>0</v>
      </c>
      <c r="G1503" s="2">
        <f t="shared" si="34"/>
        <v>52113.133440000005</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74771.78</v>
      </c>
      <c r="D1504" s="1">
        <v>0</v>
      </c>
      <c r="E1504" s="1">
        <v>0</v>
      </c>
      <c r="F1504" s="1">
        <v>0</v>
      </c>
      <c r="G1504" s="2">
        <f t="shared" si="34"/>
        <v>1869.2945</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273193.67</v>
      </c>
      <c r="D1505" s="1">
        <v>0</v>
      </c>
      <c r="E1505" s="1">
        <v>0</v>
      </c>
      <c r="F1505" s="1">
        <v>0</v>
      </c>
      <c r="G1505" s="2">
        <f t="shared" si="34"/>
        <v>7103.0354199999992</v>
      </c>
      <c r="H1505" s="2">
        <f t="shared" si="35"/>
        <v>0.33000000001629815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284189.98</v>
      </c>
      <c r="D1506" s="1">
        <v>0</v>
      </c>
      <c r="E1506" s="1">
        <v>0</v>
      </c>
      <c r="F1506" s="1">
        <v>0</v>
      </c>
      <c r="G1506" s="2">
        <f>B1506/1000*C1506</f>
        <v>7673.1294599999992</v>
      </c>
      <c r="H1506" s="2">
        <f>ABS(C1506-ROUND(C1506,0))</f>
        <v>2.0000000018626451E-2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70823.5</v>
      </c>
      <c r="D1507" s="1">
        <v>0</v>
      </c>
      <c r="E1507" s="1">
        <v>0</v>
      </c>
      <c r="F1507" s="1">
        <v>0</v>
      </c>
      <c r="G1507" s="2">
        <f t="shared" si="34"/>
        <v>1983.058</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1125951.71</v>
      </c>
      <c r="D1508" s="1">
        <v>0</v>
      </c>
      <c r="E1508" s="1">
        <v>0</v>
      </c>
      <c r="F1508" s="1">
        <v>0</v>
      </c>
      <c r="G1508" s="2">
        <f t="shared" si="34"/>
        <v>32652.599590000002</v>
      </c>
      <c r="H1508" s="2">
        <f t="shared" si="35"/>
        <v>0.2900000000372529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748354.47</v>
      </c>
      <c r="D1509" s="1">
        <v>0</v>
      </c>
      <c r="E1509" s="1">
        <v>0</v>
      </c>
      <c r="F1509" s="1">
        <v>0</v>
      </c>
      <c r="G1509" s="2">
        <f t="shared" si="34"/>
        <v>22450.634099999999</v>
      </c>
      <c r="H1509" s="2">
        <f t="shared" si="35"/>
        <v>0.46999999997206032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1016743.85</v>
      </c>
      <c r="D1510" s="1">
        <v>0</v>
      </c>
      <c r="E1510" s="1">
        <v>0</v>
      </c>
      <c r="F1510" s="1">
        <v>0</v>
      </c>
      <c r="G1510" s="2">
        <f t="shared" si="34"/>
        <v>31519.05935</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50844.160000000003</v>
      </c>
      <c r="D1511" s="1">
        <v>0</v>
      </c>
      <c r="E1511" s="1">
        <v>0</v>
      </c>
      <c r="F1511" s="1">
        <v>0</v>
      </c>
      <c r="G1511" s="2">
        <f t="shared" si="34"/>
        <v>1627.0131200000001</v>
      </c>
      <c r="H1511" s="2">
        <f t="shared" si="35"/>
        <v>0.16000000000349246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50844.160000000003</v>
      </c>
      <c r="D1515" s="1">
        <v>0</v>
      </c>
      <c r="E1515" s="1">
        <v>0</v>
      </c>
      <c r="F1515" s="1">
        <v>0</v>
      </c>
      <c r="G1515" s="2">
        <f t="shared" si="34"/>
        <v>1830.38976</v>
      </c>
      <c r="H1515" s="2">
        <f t="shared" si="35"/>
        <v>0.16000000000349246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689951.44999999925</v>
      </c>
      <c r="D1517" s="1">
        <v>0</v>
      </c>
      <c r="E1517" s="1">
        <v>0</v>
      </c>
      <c r="F1517" s="1">
        <v>0</v>
      </c>
      <c r="G1517" s="2">
        <f t="shared" si="34"/>
        <v>26218.155099999971</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4745.08</v>
      </c>
      <c r="D1518" s="1">
        <v>0</v>
      </c>
      <c r="E1518" s="1">
        <v>0</v>
      </c>
      <c r="F1518" s="1">
        <v>0</v>
      </c>
      <c r="G1518" s="2">
        <f t="shared" si="34"/>
        <v>185.05812</v>
      </c>
      <c r="H1518" s="2">
        <f t="shared" si="35"/>
        <v>7.999999999992724E-2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4745.08</v>
      </c>
      <c r="D1524" s="1">
        <v>0</v>
      </c>
      <c r="E1524" s="1">
        <v>0</v>
      </c>
      <c r="F1524" s="1">
        <v>0</v>
      </c>
      <c r="G1524" s="2">
        <f t="shared" si="34"/>
        <v>213.52859999999998</v>
      </c>
      <c r="H1524" s="2">
        <f t="shared" si="35"/>
        <v>7.999999999992724E-2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88.15</v>
      </c>
      <c r="D1525" s="1">
        <v>0</v>
      </c>
      <c r="E1525" s="1">
        <v>0</v>
      </c>
      <c r="F1525" s="1">
        <v>0</v>
      </c>
      <c r="G1525" s="2">
        <f t="shared" si="34"/>
        <v>4.0548999999999999</v>
      </c>
      <c r="H1525" s="2">
        <f t="shared" si="35"/>
        <v>0.15000000000000568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88.15</v>
      </c>
      <c r="D1529" s="1">
        <v>0</v>
      </c>
      <c r="E1529" s="1">
        <v>0</v>
      </c>
      <c r="F1529" s="1">
        <v>0</v>
      </c>
      <c r="G1529" s="2">
        <f t="shared" si="34"/>
        <v>4.4075000000000006</v>
      </c>
      <c r="H1529" s="2">
        <f t="shared" si="35"/>
        <v>0.15000000000000568</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901.14</v>
      </c>
      <c r="D1530" s="1">
        <v>0</v>
      </c>
      <c r="E1530" s="1">
        <v>0</v>
      </c>
      <c r="F1530" s="1">
        <v>0</v>
      </c>
      <c r="G1530" s="2">
        <f t="shared" si="34"/>
        <v>45.958139999999993</v>
      </c>
      <c r="H1530" s="2">
        <f t="shared" si="35"/>
        <v>0.13999999999998636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901.14</v>
      </c>
      <c r="D1534" s="1">
        <v>0</v>
      </c>
      <c r="E1534" s="1">
        <v>0</v>
      </c>
      <c r="F1534" s="1">
        <v>0</v>
      </c>
      <c r="G1534" s="2">
        <f t="shared" si="34"/>
        <v>49.5627</v>
      </c>
      <c r="H1534" s="2">
        <f t="shared" si="35"/>
        <v>0.13999999999998636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159.27000000000001</v>
      </c>
      <c r="D1550" s="1">
        <v>0</v>
      </c>
      <c r="E1550" s="1">
        <v>0</v>
      </c>
      <c r="F1550" s="1">
        <v>0</v>
      </c>
      <c r="G1550" s="2">
        <f t="shared" si="34"/>
        <v>11.30817</v>
      </c>
      <c r="H1550" s="2">
        <f t="shared" si="35"/>
        <v>0.27000000000001023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159.27000000000001</v>
      </c>
      <c r="D1551" s="1">
        <v>0</v>
      </c>
      <c r="E1551" s="1">
        <v>0</v>
      </c>
      <c r="F1551" s="1">
        <v>0</v>
      </c>
      <c r="G1551" s="2">
        <f t="shared" si="34"/>
        <v>11.46744</v>
      </c>
      <c r="H1551" s="2">
        <f t="shared" si="35"/>
        <v>0.27000000000001023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3596.52</v>
      </c>
      <c r="D1560" s="1">
        <v>0</v>
      </c>
      <c r="E1560" s="1">
        <v>0</v>
      </c>
      <c r="F1560" s="1">
        <v>0</v>
      </c>
      <c r="G1560" s="2">
        <f t="shared" si="34"/>
        <v>291.31812000000002</v>
      </c>
      <c r="H1560" s="2">
        <f t="shared" si="35"/>
        <v>0.48000000000001819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3596.52</v>
      </c>
      <c r="D1564" s="1">
        <v>0</v>
      </c>
      <c r="E1564" s="1">
        <v>0</v>
      </c>
      <c r="F1564" s="1">
        <v>0</v>
      </c>
      <c r="G1564" s="2">
        <f t="shared" si="34"/>
        <v>305.70420000000001</v>
      </c>
      <c r="H1564" s="2">
        <f t="shared" si="35"/>
        <v>0.48000000000001819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685206.37</v>
      </c>
      <c r="D1576" s="1">
        <v>0</v>
      </c>
      <c r="E1576" s="1">
        <v>0</v>
      </c>
      <c r="F1576" s="1">
        <v>0</v>
      </c>
      <c r="G1576" s="2">
        <f t="shared" si="34"/>
        <v>66465.017890000003</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314863.23</v>
      </c>
      <c r="D1578" s="1">
        <v>0</v>
      </c>
      <c r="E1578" s="1">
        <v>0</v>
      </c>
      <c r="F1578" s="1">
        <v>0</v>
      </c>
      <c r="G1578" s="2">
        <f t="shared" si="34"/>
        <v>31171.459770000001</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90933.65</v>
      </c>
      <c r="D1579" s="1">
        <v>0</v>
      </c>
      <c r="E1579" s="1">
        <v>0</v>
      </c>
      <c r="F1579" s="1">
        <v>0</v>
      </c>
      <c r="G1579" s="2">
        <f t="shared" si="34"/>
        <v>9093.3649999999998</v>
      </c>
      <c r="H1579" s="2">
        <f t="shared" si="35"/>
        <v>0.35000000000582077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279409.49</v>
      </c>
      <c r="D1580" s="13">
        <v>0</v>
      </c>
      <c r="E1580" s="13">
        <v>0</v>
      </c>
      <c r="F1580" s="13">
        <v>0</v>
      </c>
      <c r="G1580" s="14">
        <f t="shared" si="34"/>
        <v>28220.358490000002</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26580</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12807811.299999999</v>
      </c>
      <c r="I16" s="170">
        <f>'PR-RAS'!E6</f>
        <v>15405268.480000002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12593530.609999999</v>
      </c>
      <c r="I17" s="170">
        <f>'PR-RAS'!E151</f>
        <v>14913858.540000001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1068407.7299999995</v>
      </c>
      <c r="I18" s="170">
        <f>'PR-RAS'!E645</f>
        <v>603260.36000000173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5840498.7400000012</v>
      </c>
      <c r="I20" s="173">
        <f>BILANCA!E7</f>
        <v>6306852.3700000001</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3897729.1099999994</v>
      </c>
      <c r="I21" s="175">
        <f>BILANCA!E68</f>
        <v>3239954.0300000003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1892707.5</v>
      </c>
      <c r="I22" s="175">
        <f>BILANCA!E176</f>
        <v>1792677.8200000003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7845520.3499999996</v>
      </c>
      <c r="I23" s="177">
        <f>BILANCA!E237</f>
        <v>7754128.5800000001</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4047605.6</v>
      </c>
      <c r="I24" s="173">
        <f>'RAS-funkcijski'!E5</f>
        <v>5171561.26</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895014.7699999999</v>
      </c>
      <c r="I25" s="175">
        <f>'RAS-funkcijski'!E35</f>
        <v>810201.97</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369243.82</v>
      </c>
      <c r="I27" s="175">
        <f>'RAS-funkcijski'!E114</f>
        <v>368912.74</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7290439.1200000001</v>
      </c>
      <c r="I28" s="179">
        <f>'RAS-funkcijski'!E141</f>
        <v>8599858.7599999998</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115298.52</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115298.52</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59554.33</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59554.33</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736892.01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689951.44999999925</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4745.08</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685206.37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136" zoomScaleNormal="136" workbookViewId="0">
      <selection activeCell="E240" sqref="E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12807811.299999999</v>
      </c>
      <c r="E6" s="51">
        <f>E7+E44+E50+E82+E106+E124+E133+E139</f>
        <v>15405268.480000002</v>
      </c>
      <c r="F6" s="52">
        <f t="shared" ref="F6:F131" si="0">IF(D6&lt;&gt;0,IF(E6/D6&gt;=100,"&gt;&gt;100",E6/D6*100),"-")</f>
        <v>120.28025803284596</v>
      </c>
    </row>
    <row r="7" spans="1:25" ht="12.75" customHeight="1" x14ac:dyDescent="0.2">
      <c r="A7" s="53">
        <v>61</v>
      </c>
      <c r="B7" s="294" t="s">
        <v>60</v>
      </c>
      <c r="C7" s="50" t="s">
        <v>61</v>
      </c>
      <c r="D7" s="51">
        <f t="shared" ref="D7:E7" si="1">D8+D17+D23+D29+D37+D40</f>
        <v>4870207.09</v>
      </c>
      <c r="E7" s="51">
        <f t="shared" si="1"/>
        <v>7283828.4900000012</v>
      </c>
      <c r="F7" s="52">
        <f t="shared" si="0"/>
        <v>149.55890694988909</v>
      </c>
    </row>
    <row r="8" spans="1:25" ht="12.75" customHeight="1" x14ac:dyDescent="0.2">
      <c r="A8" s="53">
        <v>611</v>
      </c>
      <c r="B8" s="85" t="s">
        <v>62</v>
      </c>
      <c r="C8" s="50" t="s">
        <v>63</v>
      </c>
      <c r="D8" s="51">
        <f t="shared" ref="D8:E8" si="2">SUM(D9:D14)-D15-D16</f>
        <v>4560222.8999999994</v>
      </c>
      <c r="E8" s="51">
        <f t="shared" si="2"/>
        <v>6916459.2300000004</v>
      </c>
      <c r="F8" s="52">
        <f t="shared" si="0"/>
        <v>151.66932366398146</v>
      </c>
    </row>
    <row r="9" spans="1:25" ht="12.75" customHeight="1" x14ac:dyDescent="0.2">
      <c r="A9" s="53">
        <v>6111</v>
      </c>
      <c r="B9" s="85" t="s">
        <v>64</v>
      </c>
      <c r="C9" s="50" t="s">
        <v>65</v>
      </c>
      <c r="D9" s="242">
        <v>3727375.8</v>
      </c>
      <c r="E9" s="242">
        <v>5715262.9500000002</v>
      </c>
      <c r="F9" s="52">
        <f t="shared" si="0"/>
        <v>153.33208285571851</v>
      </c>
    </row>
    <row r="10" spans="1:25" ht="12.75" customHeight="1" x14ac:dyDescent="0.2">
      <c r="A10" s="53">
        <v>6112</v>
      </c>
      <c r="B10" s="85" t="s">
        <v>66</v>
      </c>
      <c r="C10" s="50" t="s">
        <v>67</v>
      </c>
      <c r="D10" s="242">
        <v>516725.22</v>
      </c>
      <c r="E10" s="242">
        <v>699797.57</v>
      </c>
      <c r="F10" s="52">
        <f t="shared" si="0"/>
        <v>135.42934289137273</v>
      </c>
    </row>
    <row r="11" spans="1:25" ht="12.75" customHeight="1" x14ac:dyDescent="0.2">
      <c r="A11" s="53">
        <v>6113</v>
      </c>
      <c r="B11" s="85" t="s">
        <v>68</v>
      </c>
      <c r="C11" s="50" t="s">
        <v>69</v>
      </c>
      <c r="D11" s="242">
        <v>390226.45</v>
      </c>
      <c r="E11" s="242">
        <v>502043.94</v>
      </c>
      <c r="F11" s="52">
        <f t="shared" si="0"/>
        <v>128.65451329606182</v>
      </c>
    </row>
    <row r="12" spans="1:25" ht="12.75" customHeight="1" x14ac:dyDescent="0.2">
      <c r="A12" s="53">
        <v>6114</v>
      </c>
      <c r="B12" s="85" t="s">
        <v>70</v>
      </c>
      <c r="C12" s="50" t="s">
        <v>71</v>
      </c>
      <c r="D12" s="242">
        <v>146071.95000000001</v>
      </c>
      <c r="E12" s="242">
        <v>198403.09</v>
      </c>
      <c r="F12" s="52">
        <f t="shared" si="0"/>
        <v>135.82559142942912</v>
      </c>
    </row>
    <row r="13" spans="1:25" ht="12.75" customHeight="1" x14ac:dyDescent="0.2">
      <c r="A13" s="53">
        <v>6115</v>
      </c>
      <c r="B13" s="85" t="s">
        <v>72</v>
      </c>
      <c r="C13" s="50" t="s">
        <v>73</v>
      </c>
      <c r="D13" s="242">
        <v>293395.34000000003</v>
      </c>
      <c r="E13" s="242">
        <v>505745.41</v>
      </c>
      <c r="F13" s="52">
        <f t="shared" si="0"/>
        <v>172.3767698559902</v>
      </c>
    </row>
    <row r="14" spans="1:25" ht="12.75" customHeight="1" x14ac:dyDescent="0.2">
      <c r="A14" s="53">
        <v>6116</v>
      </c>
      <c r="B14" s="85" t="s">
        <v>74</v>
      </c>
      <c r="C14" s="50" t="s">
        <v>75</v>
      </c>
      <c r="D14" s="242">
        <v>7855.51</v>
      </c>
      <c r="E14" s="242">
        <v>56439.72</v>
      </c>
      <c r="F14" s="52">
        <f t="shared" si="0"/>
        <v>718.4730208477871</v>
      </c>
    </row>
    <row r="15" spans="1:25" ht="12.75" customHeight="1" x14ac:dyDescent="0.2">
      <c r="A15" s="53">
        <v>6117</v>
      </c>
      <c r="B15" s="85" t="s">
        <v>76</v>
      </c>
      <c r="C15" s="50" t="s">
        <v>77</v>
      </c>
      <c r="D15" s="242">
        <v>521427.37</v>
      </c>
      <c r="E15" s="242">
        <v>761233.45</v>
      </c>
      <c r="F15" s="52">
        <f t="shared" si="0"/>
        <v>145.99031309000904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14406.5</v>
      </c>
      <c r="E23" s="51">
        <f t="shared" si="4"/>
        <v>8538.82</v>
      </c>
      <c r="F23" s="52">
        <f t="shared" si="0"/>
        <v>59.270607017665633</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14406.5</v>
      </c>
      <c r="E25" s="242">
        <v>8538.82</v>
      </c>
      <c r="F25" s="52">
        <f t="shared" si="0"/>
        <v>59.270607017665633</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295577.69</v>
      </c>
      <c r="E29" s="51">
        <f t="shared" si="5"/>
        <v>358830.44</v>
      </c>
      <c r="F29" s="52">
        <f t="shared" si="0"/>
        <v>121.39970374624689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291288.49</v>
      </c>
      <c r="E33" s="242">
        <v>354361.7</v>
      </c>
      <c r="F33" s="52">
        <f t="shared" si="0"/>
        <v>121.65317620342637</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4289.2</v>
      </c>
      <c r="E35" s="242">
        <v>4468.74</v>
      </c>
      <c r="F35" s="52">
        <f t="shared" si="0"/>
        <v>104.18586216543876</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7118371.3800000008</v>
      </c>
      <c r="E50" s="51">
        <f>E51+E54+E59+E62+E65+E68+E71+E74+E77</f>
        <v>6952649.8500000006</v>
      </c>
      <c r="F50" s="52">
        <f t="shared" si="0"/>
        <v>97.671917898725866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2596239.5900000003</v>
      </c>
      <c r="E59" s="51">
        <f t="shared" si="12"/>
        <v>3099561.13</v>
      </c>
      <c r="F59" s="52">
        <f t="shared" si="0"/>
        <v>119.38655977432342</v>
      </c>
    </row>
    <row r="60" spans="1:6" ht="24" x14ac:dyDescent="0.2">
      <c r="A60" s="53">
        <v>6331</v>
      </c>
      <c r="B60" s="86" t="s">
        <v>166</v>
      </c>
      <c r="C60" s="50" t="s">
        <v>167</v>
      </c>
      <c r="D60" s="242">
        <v>2543150.4700000002</v>
      </c>
      <c r="E60" s="242">
        <v>2543676.9300000002</v>
      </c>
      <c r="F60" s="52">
        <f t="shared" si="0"/>
        <v>100.02070109520496</v>
      </c>
    </row>
    <row r="61" spans="1:6" ht="24" x14ac:dyDescent="0.2">
      <c r="A61" s="53">
        <v>6332</v>
      </c>
      <c r="B61" s="86" t="s">
        <v>168</v>
      </c>
      <c r="C61" s="50" t="s">
        <v>169</v>
      </c>
      <c r="D61" s="242">
        <v>53089.120000000003</v>
      </c>
      <c r="E61" s="242">
        <v>555884.19999999995</v>
      </c>
      <c r="F61" s="52">
        <f t="shared" si="0"/>
        <v>1047.0774426097098</v>
      </c>
    </row>
    <row r="62" spans="1:6" ht="12.75" customHeight="1" x14ac:dyDescent="0.2">
      <c r="A62" s="53">
        <v>634</v>
      </c>
      <c r="B62" s="85" t="s">
        <v>170</v>
      </c>
      <c r="C62" s="50" t="s">
        <v>171</v>
      </c>
      <c r="D62" s="51">
        <f t="shared" ref="D62:E62" si="13">SUM(D63:D64)</f>
        <v>37406.199999999997</v>
      </c>
      <c r="E62" s="51">
        <f t="shared" si="13"/>
        <v>203961.9</v>
      </c>
      <c r="F62" s="52">
        <f t="shared" si="0"/>
        <v>545.26228272318485</v>
      </c>
    </row>
    <row r="63" spans="1:6" ht="12.75" customHeight="1" x14ac:dyDescent="0.2">
      <c r="A63" s="53">
        <v>6341</v>
      </c>
      <c r="B63" s="85" t="s">
        <v>172</v>
      </c>
      <c r="C63" s="50" t="s">
        <v>173</v>
      </c>
      <c r="D63" s="242">
        <v>37406.199999999997</v>
      </c>
      <c r="E63" s="242">
        <v>18825</v>
      </c>
      <c r="F63" s="52">
        <f t="shared" si="0"/>
        <v>50.325881805689967</v>
      </c>
    </row>
    <row r="64" spans="1:6" ht="12.75" customHeight="1" x14ac:dyDescent="0.2">
      <c r="A64" s="53">
        <v>6342</v>
      </c>
      <c r="B64" s="85" t="s">
        <v>174</v>
      </c>
      <c r="C64" s="50" t="s">
        <v>175</v>
      </c>
      <c r="D64" s="242">
        <v>0</v>
      </c>
      <c r="E64" s="242">
        <v>185136.9</v>
      </c>
      <c r="F64" s="52" t="str">
        <f t="shared" si="0"/>
        <v>-</v>
      </c>
    </row>
    <row r="65" spans="1:6" ht="12.75" customHeight="1" x14ac:dyDescent="0.2">
      <c r="A65" s="53">
        <v>635</v>
      </c>
      <c r="B65" s="85" t="s">
        <v>176</v>
      </c>
      <c r="C65" s="50" t="s">
        <v>177</v>
      </c>
      <c r="D65" s="51">
        <f t="shared" ref="D65:E65" si="14">SUM(D66:D67)</f>
        <v>3696042.58</v>
      </c>
      <c r="E65" s="51">
        <f t="shared" si="14"/>
        <v>2984201.54</v>
      </c>
      <c r="F65" s="52">
        <f t="shared" si="0"/>
        <v>80.740453482546187</v>
      </c>
    </row>
    <row r="66" spans="1:6" ht="12.75" customHeight="1" x14ac:dyDescent="0.2">
      <c r="A66" s="53">
        <v>6351</v>
      </c>
      <c r="B66" s="85" t="s">
        <v>178</v>
      </c>
      <c r="C66" s="50" t="s">
        <v>179</v>
      </c>
      <c r="D66" s="242">
        <v>3696042.58</v>
      </c>
      <c r="E66" s="242">
        <v>2984201.54</v>
      </c>
      <c r="F66" s="52">
        <f t="shared" si="0"/>
        <v>80.740453482546187</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788683.00999999989</v>
      </c>
      <c r="E74" s="51">
        <f t="shared" si="17"/>
        <v>664925.28</v>
      </c>
      <c r="F74" s="52">
        <f t="shared" si="0"/>
        <v>84.308305310139758</v>
      </c>
    </row>
    <row r="75" spans="1:6" ht="12.75" customHeight="1" x14ac:dyDescent="0.2">
      <c r="A75" s="53" t="s">
        <v>196</v>
      </c>
      <c r="B75" s="85" t="s">
        <v>197</v>
      </c>
      <c r="C75" s="50" t="s">
        <v>196</v>
      </c>
      <c r="D75" s="242">
        <v>757715.19</v>
      </c>
      <c r="E75" s="242">
        <v>566257.84</v>
      </c>
      <c r="F75" s="52">
        <f t="shared" si="0"/>
        <v>74.732280344016871</v>
      </c>
    </row>
    <row r="76" spans="1:6" ht="12.75" customHeight="1" x14ac:dyDescent="0.2">
      <c r="A76" s="53" t="s">
        <v>198</v>
      </c>
      <c r="B76" s="85" t="s">
        <v>199</v>
      </c>
      <c r="C76" s="50" t="s">
        <v>198</v>
      </c>
      <c r="D76" s="242">
        <v>30967.82</v>
      </c>
      <c r="E76" s="242">
        <v>98667.44</v>
      </c>
      <c r="F76" s="52">
        <f t="shared" si="0"/>
        <v>318.61280516355367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376882.37</v>
      </c>
      <c r="E82" s="51">
        <f t="shared" si="19"/>
        <v>792108.93</v>
      </c>
      <c r="F82" s="52">
        <f t="shared" si="0"/>
        <v>210.1740471436751</v>
      </c>
    </row>
    <row r="83" spans="1:6" ht="12.75" customHeight="1" x14ac:dyDescent="0.2">
      <c r="A83" s="53">
        <v>641</v>
      </c>
      <c r="B83" s="85" t="s">
        <v>212</v>
      </c>
      <c r="C83" s="50" t="s">
        <v>213</v>
      </c>
      <c r="D83" s="51">
        <f t="shared" ref="D83:E83" si="20">SUM(D84:D90)</f>
        <v>1512.11</v>
      </c>
      <c r="E83" s="51">
        <f t="shared" si="20"/>
        <v>3250.76</v>
      </c>
      <c r="F83" s="52">
        <f t="shared" si="0"/>
        <v>214.98171429327235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1512.11</v>
      </c>
      <c r="E85" s="242">
        <v>3250.76</v>
      </c>
      <c r="F85" s="52">
        <f t="shared" si="0"/>
        <v>214.98171429327235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375370.26</v>
      </c>
      <c r="E91" s="51">
        <f t="shared" si="21"/>
        <v>788858.17</v>
      </c>
      <c r="F91" s="52">
        <f t="shared" si="0"/>
        <v>210.15468034148469</v>
      </c>
    </row>
    <row r="92" spans="1:6" ht="12.75" customHeight="1" x14ac:dyDescent="0.2">
      <c r="A92" s="53">
        <v>6421</v>
      </c>
      <c r="B92" s="85" t="s">
        <v>230</v>
      </c>
      <c r="C92" s="50" t="s">
        <v>231</v>
      </c>
      <c r="D92" s="242">
        <v>254512.1</v>
      </c>
      <c r="E92" s="242">
        <v>521800.58</v>
      </c>
      <c r="F92" s="52">
        <f t="shared" si="0"/>
        <v>205.01994993558262</v>
      </c>
    </row>
    <row r="93" spans="1:6" ht="12.75" customHeight="1" x14ac:dyDescent="0.2">
      <c r="A93" s="53">
        <v>6422</v>
      </c>
      <c r="B93" s="85" t="s">
        <v>232</v>
      </c>
      <c r="C93" s="50" t="s">
        <v>233</v>
      </c>
      <c r="D93" s="242">
        <v>68879.06</v>
      </c>
      <c r="E93" s="242">
        <v>203240.3</v>
      </c>
      <c r="F93" s="52">
        <f t="shared" si="0"/>
        <v>295.06834152498595</v>
      </c>
    </row>
    <row r="94" spans="1:6" ht="12.75" customHeight="1" x14ac:dyDescent="0.2">
      <c r="A94" s="53">
        <v>6423</v>
      </c>
      <c r="B94" s="85" t="s">
        <v>234</v>
      </c>
      <c r="C94" s="50" t="s">
        <v>235</v>
      </c>
      <c r="D94" s="242">
        <v>36554.129999999997</v>
      </c>
      <c r="E94" s="242">
        <v>50842.37</v>
      </c>
      <c r="F94" s="52">
        <f t="shared" si="0"/>
        <v>139.08789512977057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15424.97</v>
      </c>
      <c r="E97" s="242">
        <v>12974.92</v>
      </c>
      <c r="F97" s="52">
        <f t="shared" si="0"/>
        <v>84.116338637935755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232363.78999999998</v>
      </c>
      <c r="E106" s="51">
        <f t="shared" si="23"/>
        <v>229126.83</v>
      </c>
      <c r="F106" s="52">
        <f t="shared" si="0"/>
        <v>98.606943018101063</v>
      </c>
    </row>
    <row r="107" spans="1:6" ht="12.75" customHeight="1" x14ac:dyDescent="0.2">
      <c r="A107" s="53">
        <v>651</v>
      </c>
      <c r="B107" s="85" t="s">
        <v>260</v>
      </c>
      <c r="C107" s="50" t="s">
        <v>261</v>
      </c>
      <c r="D107" s="51">
        <f t="shared" ref="D107:E107" si="24">SUM(D108:D111)</f>
        <v>160881.81</v>
      </c>
      <c r="E107" s="51">
        <f t="shared" si="24"/>
        <v>163879.99</v>
      </c>
      <c r="F107" s="52">
        <f t="shared" si="0"/>
        <v>101.86359166396748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141818.14000000001</v>
      </c>
      <c r="E109" s="242">
        <v>147476.07999999999</v>
      </c>
      <c r="F109" s="52">
        <f t="shared" si="0"/>
        <v>103.98957425333597</v>
      </c>
    </row>
    <row r="110" spans="1:6" ht="12.75" customHeight="1" x14ac:dyDescent="0.2">
      <c r="A110" s="53">
        <v>6513</v>
      </c>
      <c r="B110" s="85" t="s">
        <v>266</v>
      </c>
      <c r="C110" s="50" t="s">
        <v>267</v>
      </c>
      <c r="D110" s="242">
        <v>19063.669999999998</v>
      </c>
      <c r="E110" s="242">
        <v>16403.91</v>
      </c>
      <c r="F110" s="52">
        <f t="shared" si="0"/>
        <v>86.048016987285251</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71481.98</v>
      </c>
      <c r="E112" s="51">
        <f t="shared" si="25"/>
        <v>65246.84</v>
      </c>
      <c r="F112" s="52">
        <f t="shared" si="0"/>
        <v>91.277326117715262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71481.98</v>
      </c>
      <c r="E117" s="242">
        <v>65246.84</v>
      </c>
      <c r="F117" s="52">
        <f t="shared" si="0"/>
        <v>91.277326117715262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77850</v>
      </c>
      <c r="E124" s="51">
        <f t="shared" si="27"/>
        <v>75700</v>
      </c>
      <c r="F124" s="52">
        <f t="shared" si="0"/>
        <v>97.238278741168912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77850</v>
      </c>
      <c r="E128" s="51">
        <f t="shared" si="29"/>
        <v>75700</v>
      </c>
      <c r="F128" s="52">
        <f t="shared" si="0"/>
        <v>97.238278741168912</v>
      </c>
    </row>
    <row r="129" spans="1:6" ht="12.75" customHeight="1" x14ac:dyDescent="0.2">
      <c r="A129" s="53">
        <v>6631</v>
      </c>
      <c r="B129" s="86" t="s">
        <v>304</v>
      </c>
      <c r="C129" s="50" t="s">
        <v>305</v>
      </c>
      <c r="D129" s="242">
        <v>77850</v>
      </c>
      <c r="E129" s="242">
        <v>75700</v>
      </c>
      <c r="F129" s="52">
        <f t="shared" si="0"/>
        <v>97.238278741168912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132136.67000000001</v>
      </c>
      <c r="E139" s="51">
        <f t="shared" si="33"/>
        <v>71854.38</v>
      </c>
      <c r="F139" s="52">
        <f t="shared" si="31"/>
        <v>54.378833672742012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132136.67000000001</v>
      </c>
      <c r="E150" s="242">
        <v>71854.38</v>
      </c>
      <c r="F150" s="52">
        <f t="shared" si="31"/>
        <v>54.378833672742012</v>
      </c>
    </row>
    <row r="151" spans="1:6" ht="12.75" customHeight="1" x14ac:dyDescent="0.2">
      <c r="A151" s="53">
        <v>3</v>
      </c>
      <c r="B151" s="85" t="s">
        <v>348</v>
      </c>
      <c r="C151" s="50" t="s">
        <v>56</v>
      </c>
      <c r="D151" s="51">
        <f t="shared" ref="D151:E151" si="35">D152+D163+D196+D215+D224+D252+D263</f>
        <v>12593530.609999999</v>
      </c>
      <c r="E151" s="51">
        <f t="shared" si="35"/>
        <v>14913858.540000001</v>
      </c>
      <c r="F151" s="52">
        <f t="shared" si="31"/>
        <v>118.42476110835452</v>
      </c>
    </row>
    <row r="152" spans="1:6" ht="12.75" customHeight="1" x14ac:dyDescent="0.2">
      <c r="A152" s="53">
        <v>31</v>
      </c>
      <c r="B152" s="85" t="s">
        <v>349</v>
      </c>
      <c r="C152" s="50" t="s">
        <v>350</v>
      </c>
      <c r="D152" s="51">
        <f t="shared" ref="D152:E152" si="36">D153+D158+D159</f>
        <v>2632515.17</v>
      </c>
      <c r="E152" s="51">
        <f t="shared" si="36"/>
        <v>3251548.59</v>
      </c>
      <c r="F152" s="52">
        <f t="shared" si="31"/>
        <v>123.51490418951698</v>
      </c>
    </row>
    <row r="153" spans="1:6" ht="12.75" customHeight="1" x14ac:dyDescent="0.2">
      <c r="A153" s="53">
        <v>311</v>
      </c>
      <c r="B153" s="85" t="s">
        <v>351</v>
      </c>
      <c r="C153" s="50" t="s">
        <v>352</v>
      </c>
      <c r="D153" s="51">
        <f t="shared" ref="D153:E153" si="37">SUM(D154:D157)</f>
        <v>2046939.48</v>
      </c>
      <c r="E153" s="51">
        <f t="shared" si="37"/>
        <v>2497551.5</v>
      </c>
      <c r="F153" s="52">
        <f t="shared" si="31"/>
        <v>122.01393956210175</v>
      </c>
    </row>
    <row r="154" spans="1:6" ht="12.75" customHeight="1" x14ac:dyDescent="0.2">
      <c r="A154" s="53">
        <v>3111</v>
      </c>
      <c r="B154" s="85" t="s">
        <v>353</v>
      </c>
      <c r="C154" s="50" t="s">
        <v>354</v>
      </c>
      <c r="D154" s="242">
        <v>2046939.48</v>
      </c>
      <c r="E154" s="242">
        <v>2497551.5</v>
      </c>
      <c r="F154" s="52">
        <f t="shared" si="31"/>
        <v>122.01393956210175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263111.12</v>
      </c>
      <c r="E158" s="242">
        <v>366065.63</v>
      </c>
      <c r="F158" s="52">
        <f t="shared" si="31"/>
        <v>139.12966886386252</v>
      </c>
    </row>
    <row r="159" spans="1:6" ht="12.75" customHeight="1" x14ac:dyDescent="0.2">
      <c r="A159" s="53">
        <v>313</v>
      </c>
      <c r="B159" s="85" t="s">
        <v>363</v>
      </c>
      <c r="C159" s="50" t="s">
        <v>364</v>
      </c>
      <c r="D159" s="51">
        <f t="shared" ref="D159:E159" si="38">SUM(D160:D162)</f>
        <v>322464.57</v>
      </c>
      <c r="E159" s="51">
        <f t="shared" si="38"/>
        <v>387931.46</v>
      </c>
      <c r="F159" s="52">
        <f t="shared" si="31"/>
        <v>120.30204124440711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322464.57</v>
      </c>
      <c r="E161" s="242">
        <v>387931.46</v>
      </c>
      <c r="F161" s="52">
        <f t="shared" si="31"/>
        <v>120.30204124440711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1590043.2000000002</v>
      </c>
      <c r="E163" s="51">
        <f t="shared" si="39"/>
        <v>2191981.63</v>
      </c>
      <c r="F163" s="52">
        <f t="shared" si="31"/>
        <v>137.85673433275269</v>
      </c>
    </row>
    <row r="164" spans="1:6" ht="12.75" customHeight="1" x14ac:dyDescent="0.2">
      <c r="A164" s="53">
        <v>321</v>
      </c>
      <c r="B164" s="85" t="s">
        <v>372</v>
      </c>
      <c r="C164" s="50" t="s">
        <v>373</v>
      </c>
      <c r="D164" s="51">
        <f t="shared" ref="D164:E164" si="40">SUM(D165:D168)</f>
        <v>89393.1</v>
      </c>
      <c r="E164" s="51">
        <f t="shared" si="40"/>
        <v>114217.36</v>
      </c>
      <c r="F164" s="52">
        <f t="shared" si="31"/>
        <v>127.76977193989245</v>
      </c>
    </row>
    <row r="165" spans="1:6" ht="12.75" customHeight="1" x14ac:dyDescent="0.2">
      <c r="A165" s="53">
        <v>3211</v>
      </c>
      <c r="B165" s="85" t="s">
        <v>374</v>
      </c>
      <c r="C165" s="50" t="s">
        <v>375</v>
      </c>
      <c r="D165" s="242">
        <v>11444.33</v>
      </c>
      <c r="E165" s="242">
        <v>22985.5</v>
      </c>
      <c r="F165" s="52">
        <f t="shared" si="31"/>
        <v>200.84618321911373</v>
      </c>
    </row>
    <row r="166" spans="1:6" ht="12.75" customHeight="1" x14ac:dyDescent="0.2">
      <c r="A166" s="53">
        <v>3212</v>
      </c>
      <c r="B166" s="85" t="s">
        <v>376</v>
      </c>
      <c r="C166" s="50" t="s">
        <v>377</v>
      </c>
      <c r="D166" s="242">
        <v>72001.820000000007</v>
      </c>
      <c r="E166" s="242">
        <v>82934.86</v>
      </c>
      <c r="F166" s="52">
        <f t="shared" si="31"/>
        <v>115.18439395004181</v>
      </c>
    </row>
    <row r="167" spans="1:6" ht="12.75" customHeight="1" x14ac:dyDescent="0.2">
      <c r="A167" s="53">
        <v>3213</v>
      </c>
      <c r="B167" s="85" t="s">
        <v>378</v>
      </c>
      <c r="C167" s="50" t="s">
        <v>379</v>
      </c>
      <c r="D167" s="242">
        <v>5946.95</v>
      </c>
      <c r="E167" s="242">
        <v>8297</v>
      </c>
      <c r="F167" s="52">
        <f t="shared" si="31"/>
        <v>139.51689521519435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189419.16999999998</v>
      </c>
      <c r="E169" s="51">
        <f t="shared" si="41"/>
        <v>230427.79999999996</v>
      </c>
      <c r="F169" s="52">
        <f t="shared" si="31"/>
        <v>121.64967252258575</v>
      </c>
    </row>
    <row r="170" spans="1:6" ht="12.75" customHeight="1" x14ac:dyDescent="0.2">
      <c r="A170" s="53">
        <v>3221</v>
      </c>
      <c r="B170" s="85" t="s">
        <v>384</v>
      </c>
      <c r="C170" s="50" t="s">
        <v>385</v>
      </c>
      <c r="D170" s="242">
        <v>57609.42</v>
      </c>
      <c r="E170" s="242">
        <v>72969.460000000006</v>
      </c>
      <c r="F170" s="52">
        <f t="shared" si="31"/>
        <v>126.66237570175156</v>
      </c>
    </row>
    <row r="171" spans="1:6" ht="12.75" customHeight="1" x14ac:dyDescent="0.2">
      <c r="A171" s="53">
        <v>3222</v>
      </c>
      <c r="B171" s="85" t="s">
        <v>386</v>
      </c>
      <c r="C171" s="50" t="s">
        <v>387</v>
      </c>
      <c r="D171" s="242">
        <v>4020.17</v>
      </c>
      <c r="E171" s="242">
        <v>1068</v>
      </c>
      <c r="F171" s="52">
        <f t="shared" si="31"/>
        <v>26.566040739570713</v>
      </c>
    </row>
    <row r="172" spans="1:6" ht="12.75" customHeight="1" x14ac:dyDescent="0.2">
      <c r="A172" s="53">
        <v>3223</v>
      </c>
      <c r="B172" s="85" t="s">
        <v>388</v>
      </c>
      <c r="C172" s="50" t="s">
        <v>389</v>
      </c>
      <c r="D172" s="242">
        <v>114080.07</v>
      </c>
      <c r="E172" s="242">
        <v>107354.53</v>
      </c>
      <c r="F172" s="52">
        <f t="shared" si="31"/>
        <v>94.104544290689859</v>
      </c>
    </row>
    <row r="173" spans="1:6" ht="12.75" customHeight="1" x14ac:dyDescent="0.2">
      <c r="A173" s="53">
        <v>3224</v>
      </c>
      <c r="B173" s="85" t="s">
        <v>390</v>
      </c>
      <c r="C173" s="50" t="s">
        <v>391</v>
      </c>
      <c r="D173" s="242">
        <v>2450.5500000000002</v>
      </c>
      <c r="E173" s="242">
        <v>1060.3599999999999</v>
      </c>
      <c r="F173" s="52">
        <f t="shared" si="31"/>
        <v>43.270286262267646</v>
      </c>
    </row>
    <row r="174" spans="1:6" ht="12.75" customHeight="1" x14ac:dyDescent="0.2">
      <c r="A174" s="53">
        <v>3225</v>
      </c>
      <c r="B174" s="85" t="s">
        <v>392</v>
      </c>
      <c r="C174" s="50" t="s">
        <v>393</v>
      </c>
      <c r="D174" s="242">
        <v>10850.96</v>
      </c>
      <c r="E174" s="242">
        <v>37764.49</v>
      </c>
      <c r="F174" s="52">
        <f t="shared" si="31"/>
        <v>348.02902231691945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408</v>
      </c>
      <c r="E176" s="242">
        <v>10210.959999999999</v>
      </c>
      <c r="F176" s="52">
        <f t="shared" si="31"/>
        <v>2502.6862745098038</v>
      </c>
    </row>
    <row r="177" spans="1:6" ht="12.75" customHeight="1" x14ac:dyDescent="0.2">
      <c r="A177" s="53">
        <v>323</v>
      </c>
      <c r="B177" s="85" t="s">
        <v>398</v>
      </c>
      <c r="C177" s="50" t="s">
        <v>399</v>
      </c>
      <c r="D177" s="51">
        <f t="shared" ref="D177:E177" si="42">SUM(D178:D186)</f>
        <v>1008849.1000000001</v>
      </c>
      <c r="E177" s="51">
        <f t="shared" si="42"/>
        <v>1215040.5900000001</v>
      </c>
      <c r="F177" s="52">
        <f t="shared" si="31"/>
        <v>120.43828854087295</v>
      </c>
    </row>
    <row r="178" spans="1:6" ht="12.75" customHeight="1" x14ac:dyDescent="0.2">
      <c r="A178" s="53">
        <v>3231</v>
      </c>
      <c r="B178" s="85" t="s">
        <v>400</v>
      </c>
      <c r="C178" s="50" t="s">
        <v>401</v>
      </c>
      <c r="D178" s="242">
        <v>124728.01</v>
      </c>
      <c r="E178" s="242">
        <v>118834.15</v>
      </c>
      <c r="F178" s="52">
        <f t="shared" si="31"/>
        <v>95.274629972850519</v>
      </c>
    </row>
    <row r="179" spans="1:6" ht="12.75" customHeight="1" x14ac:dyDescent="0.2">
      <c r="A179" s="53">
        <v>3232</v>
      </c>
      <c r="B179" s="85" t="s">
        <v>402</v>
      </c>
      <c r="C179" s="50" t="s">
        <v>403</v>
      </c>
      <c r="D179" s="242">
        <v>73502.8</v>
      </c>
      <c r="E179" s="242">
        <v>74876.62</v>
      </c>
      <c r="F179" s="52">
        <f t="shared" si="31"/>
        <v>101.86907165441315</v>
      </c>
    </row>
    <row r="180" spans="1:6" ht="12.75" customHeight="1" x14ac:dyDescent="0.2">
      <c r="A180" s="53">
        <v>3233</v>
      </c>
      <c r="B180" s="85" t="s">
        <v>404</v>
      </c>
      <c r="C180" s="50" t="s">
        <v>405</v>
      </c>
      <c r="D180" s="242">
        <v>75501.570000000007</v>
      </c>
      <c r="E180" s="242">
        <v>109345.2</v>
      </c>
      <c r="F180" s="52">
        <f t="shared" si="31"/>
        <v>144.82506787607196</v>
      </c>
    </row>
    <row r="181" spans="1:6" ht="12.75" customHeight="1" x14ac:dyDescent="0.2">
      <c r="A181" s="53">
        <v>3234</v>
      </c>
      <c r="B181" s="85" t="s">
        <v>406</v>
      </c>
      <c r="C181" s="50" t="s">
        <v>407</v>
      </c>
      <c r="D181" s="242">
        <v>33813.449999999997</v>
      </c>
      <c r="E181" s="242">
        <v>33336.33</v>
      </c>
      <c r="F181" s="52">
        <f t="shared" si="31"/>
        <v>98.588963859056093</v>
      </c>
    </row>
    <row r="182" spans="1:6" ht="12.75" customHeight="1" x14ac:dyDescent="0.2">
      <c r="A182" s="53">
        <v>3235</v>
      </c>
      <c r="B182" s="85" t="s">
        <v>408</v>
      </c>
      <c r="C182" s="50" t="s">
        <v>409</v>
      </c>
      <c r="D182" s="242">
        <v>197897</v>
      </c>
      <c r="E182" s="242">
        <v>222312.09</v>
      </c>
      <c r="F182" s="52">
        <f t="shared" si="31"/>
        <v>112.3372714088642</v>
      </c>
    </row>
    <row r="183" spans="1:6" ht="12.75" customHeight="1" x14ac:dyDescent="0.2">
      <c r="A183" s="53">
        <v>3236</v>
      </c>
      <c r="B183" s="85" t="s">
        <v>410</v>
      </c>
      <c r="C183" s="50" t="s">
        <v>411</v>
      </c>
      <c r="D183" s="242">
        <v>48796.85</v>
      </c>
      <c r="E183" s="242">
        <v>101254.61</v>
      </c>
      <c r="F183" s="52">
        <f t="shared" si="31"/>
        <v>207.50234902457842</v>
      </c>
    </row>
    <row r="184" spans="1:6" ht="12.75" customHeight="1" x14ac:dyDescent="0.2">
      <c r="A184" s="53">
        <v>3237</v>
      </c>
      <c r="B184" s="85" t="s">
        <v>412</v>
      </c>
      <c r="C184" s="50" t="s">
        <v>413</v>
      </c>
      <c r="D184" s="242">
        <v>308307.02</v>
      </c>
      <c r="E184" s="242">
        <v>317709.88</v>
      </c>
      <c r="F184" s="52">
        <f t="shared" si="31"/>
        <v>103.04983649091091</v>
      </c>
    </row>
    <row r="185" spans="1:6" ht="12.75" customHeight="1" x14ac:dyDescent="0.2">
      <c r="A185" s="53">
        <v>3238</v>
      </c>
      <c r="B185" s="85" t="s">
        <v>414</v>
      </c>
      <c r="C185" s="50" t="s">
        <v>415</v>
      </c>
      <c r="D185" s="242">
        <v>13917.16</v>
      </c>
      <c r="E185" s="242">
        <v>45046.93</v>
      </c>
      <c r="F185" s="52">
        <f t="shared" si="31"/>
        <v>323.67904083879182</v>
      </c>
    </row>
    <row r="186" spans="1:6" ht="12.75" customHeight="1" x14ac:dyDescent="0.2">
      <c r="A186" s="53">
        <v>3239</v>
      </c>
      <c r="B186" s="85" t="s">
        <v>416</v>
      </c>
      <c r="C186" s="50" t="s">
        <v>417</v>
      </c>
      <c r="D186" s="242">
        <v>132385.24</v>
      </c>
      <c r="E186" s="242">
        <v>192324.78</v>
      </c>
      <c r="F186" s="52">
        <f t="shared" si="31"/>
        <v>145.27660334339387</v>
      </c>
    </row>
    <row r="187" spans="1:6" ht="12.75" customHeight="1" x14ac:dyDescent="0.2">
      <c r="A187" s="53">
        <v>324</v>
      </c>
      <c r="B187" s="85" t="s">
        <v>418</v>
      </c>
      <c r="C187" s="50" t="s">
        <v>419</v>
      </c>
      <c r="D187" s="242">
        <v>3491</v>
      </c>
      <c r="E187" s="242">
        <v>14352.27</v>
      </c>
      <c r="F187" s="52">
        <f t="shared" si="31"/>
        <v>411.12202807218569</v>
      </c>
    </row>
    <row r="188" spans="1:6" ht="12.75" customHeight="1" x14ac:dyDescent="0.2">
      <c r="A188" s="53">
        <v>329</v>
      </c>
      <c r="B188" s="85" t="s">
        <v>420</v>
      </c>
      <c r="C188" s="50" t="s">
        <v>421</v>
      </c>
      <c r="D188" s="51">
        <f t="shared" ref="D188:E188" si="43">SUM(D189:D195)</f>
        <v>298890.83</v>
      </c>
      <c r="E188" s="51">
        <f t="shared" si="43"/>
        <v>617943.61</v>
      </c>
      <c r="F188" s="52">
        <f t="shared" si="31"/>
        <v>206.74559002027598</v>
      </c>
    </row>
    <row r="189" spans="1:6" ht="12.75" customHeight="1" x14ac:dyDescent="0.2">
      <c r="A189" s="53">
        <v>3291</v>
      </c>
      <c r="B189" s="232" t="s">
        <v>422</v>
      </c>
      <c r="C189" s="50" t="s">
        <v>423</v>
      </c>
      <c r="D189" s="242">
        <v>56374.53</v>
      </c>
      <c r="E189" s="242">
        <v>364693.48</v>
      </c>
      <c r="F189" s="52">
        <f t="shared" si="31"/>
        <v>646.91178800071589</v>
      </c>
    </row>
    <row r="190" spans="1:6" ht="12.75" customHeight="1" x14ac:dyDescent="0.2">
      <c r="A190" s="53">
        <v>3292</v>
      </c>
      <c r="B190" s="85" t="s">
        <v>424</v>
      </c>
      <c r="C190" s="50" t="s">
        <v>425</v>
      </c>
      <c r="D190" s="242">
        <v>10527.69</v>
      </c>
      <c r="E190" s="242">
        <v>12314.68</v>
      </c>
      <c r="F190" s="52">
        <f t="shared" si="31"/>
        <v>116.97418901962348</v>
      </c>
    </row>
    <row r="191" spans="1:6" ht="12.75" customHeight="1" x14ac:dyDescent="0.2">
      <c r="A191" s="53">
        <v>3293</v>
      </c>
      <c r="B191" s="85" t="s">
        <v>426</v>
      </c>
      <c r="C191" s="50" t="s">
        <v>427</v>
      </c>
      <c r="D191" s="242">
        <v>47585.9</v>
      </c>
      <c r="E191" s="242">
        <v>52007.25</v>
      </c>
      <c r="F191" s="52">
        <f t="shared" si="31"/>
        <v>109.29130267579261</v>
      </c>
    </row>
    <row r="192" spans="1:6" ht="12.75" customHeight="1" x14ac:dyDescent="0.2">
      <c r="A192" s="53">
        <v>3294</v>
      </c>
      <c r="B192" s="85" t="s">
        <v>428</v>
      </c>
      <c r="C192" s="50" t="s">
        <v>429</v>
      </c>
      <c r="D192" s="242">
        <v>7316.39</v>
      </c>
      <c r="E192" s="242">
        <v>7890.54</v>
      </c>
      <c r="F192" s="52">
        <f t="shared" si="31"/>
        <v>107.84744935685495</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177086.32</v>
      </c>
      <c r="E195" s="242">
        <v>181037.66</v>
      </c>
      <c r="F195" s="52">
        <f t="shared" si="31"/>
        <v>102.23130730820991</v>
      </c>
    </row>
    <row r="196" spans="1:6" ht="12.75" customHeight="1" x14ac:dyDescent="0.2">
      <c r="A196" s="53">
        <v>34</v>
      </c>
      <c r="B196" s="232" t="s">
        <v>436</v>
      </c>
      <c r="C196" s="50" t="s">
        <v>437</v>
      </c>
      <c r="D196" s="51">
        <f t="shared" ref="D196:E196" si="44">D197+D202+D210</f>
        <v>12028.779999999999</v>
      </c>
      <c r="E196" s="51">
        <f t="shared" si="44"/>
        <v>68187.59</v>
      </c>
      <c r="F196" s="52">
        <f t="shared" si="31"/>
        <v>566.87037255648545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5605.82</v>
      </c>
      <c r="E202" s="51">
        <f t="shared" si="46"/>
        <v>4810.33</v>
      </c>
      <c r="F202" s="52">
        <f t="shared" si="31"/>
        <v>85.809569340435473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5605.82</v>
      </c>
      <c r="E204" s="242">
        <v>4810.33</v>
      </c>
      <c r="F204" s="52">
        <f t="shared" si="31"/>
        <v>85.809569340435473</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6422.96</v>
      </c>
      <c r="E210" s="51">
        <f t="shared" si="47"/>
        <v>63377.26</v>
      </c>
      <c r="F210" s="52">
        <f t="shared" si="31"/>
        <v>986.72979436272374</v>
      </c>
    </row>
    <row r="211" spans="1:6" ht="12.75" customHeight="1" x14ac:dyDescent="0.2">
      <c r="A211" s="53">
        <v>3431</v>
      </c>
      <c r="B211" s="232" t="s">
        <v>466</v>
      </c>
      <c r="C211" s="50" t="s">
        <v>467</v>
      </c>
      <c r="D211" s="242">
        <v>6422.96</v>
      </c>
      <c r="E211" s="242">
        <v>10288.14</v>
      </c>
      <c r="F211" s="52">
        <f t="shared" si="31"/>
        <v>160.17755053744688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53089.120000000003</v>
      </c>
      <c r="F214" s="52" t="str">
        <f t="shared" si="31"/>
        <v>-</v>
      </c>
    </row>
    <row r="215" spans="1:6" ht="12.75" customHeight="1" x14ac:dyDescent="0.2">
      <c r="A215" s="53">
        <v>35</v>
      </c>
      <c r="B215" s="85" t="s">
        <v>474</v>
      </c>
      <c r="C215" s="50" t="s">
        <v>475</v>
      </c>
      <c r="D215" s="51">
        <f t="shared" ref="D215:E215" si="48">D216+D219+D223</f>
        <v>274491.12</v>
      </c>
      <c r="E215" s="51">
        <f t="shared" si="48"/>
        <v>315787.67000000004</v>
      </c>
      <c r="F215" s="52">
        <f t="shared" si="31"/>
        <v>115.04476720412669</v>
      </c>
    </row>
    <row r="216" spans="1:6" ht="12.75" customHeight="1" x14ac:dyDescent="0.2">
      <c r="A216" s="53">
        <v>351</v>
      </c>
      <c r="B216" s="85" t="s">
        <v>476</v>
      </c>
      <c r="C216" s="50" t="s">
        <v>477</v>
      </c>
      <c r="D216" s="51">
        <f t="shared" ref="D216:E216" si="49">SUM(D217:D218)</f>
        <v>30892.39</v>
      </c>
      <c r="E216" s="51">
        <f t="shared" si="49"/>
        <v>38744.89</v>
      </c>
      <c r="F216" s="52">
        <f t="shared" si="31"/>
        <v>125.41888147857773</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30892.39</v>
      </c>
      <c r="E218" s="242">
        <v>38744.89</v>
      </c>
      <c r="F218" s="52">
        <f t="shared" si="31"/>
        <v>125.41888147857773</v>
      </c>
    </row>
    <row r="219" spans="1:6" ht="24" x14ac:dyDescent="0.2">
      <c r="A219" s="53">
        <v>352</v>
      </c>
      <c r="B219" s="85" t="s">
        <v>482</v>
      </c>
      <c r="C219" s="50" t="s">
        <v>483</v>
      </c>
      <c r="D219" s="51">
        <f t="shared" ref="D219:E219" si="50">SUM(D220:D222)</f>
        <v>243598.73</v>
      </c>
      <c r="E219" s="51">
        <f t="shared" si="50"/>
        <v>277042.78000000003</v>
      </c>
      <c r="F219" s="52">
        <f t="shared" si="31"/>
        <v>113.72915614133127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34546.6</v>
      </c>
      <c r="E221" s="242">
        <v>74241.570000000007</v>
      </c>
      <c r="F221" s="52">
        <f t="shared" si="31"/>
        <v>214.90268217422269</v>
      </c>
    </row>
    <row r="222" spans="1:6" ht="12.75" customHeight="1" x14ac:dyDescent="0.2">
      <c r="A222" s="53">
        <v>3523</v>
      </c>
      <c r="B222" s="85" t="s">
        <v>488</v>
      </c>
      <c r="C222" s="50" t="s">
        <v>489</v>
      </c>
      <c r="D222" s="242">
        <v>209052.13</v>
      </c>
      <c r="E222" s="242">
        <v>202801.21</v>
      </c>
      <c r="F222" s="52">
        <f t="shared" si="31"/>
        <v>97.00987500103443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6924692.6499999994</v>
      </c>
      <c r="E224" s="51">
        <f t="shared" si="51"/>
        <v>7910828.2300000014</v>
      </c>
      <c r="F224" s="52">
        <f t="shared" ref="F224:F235" si="52">IF(D224&lt;&gt;0,IF(E224/D224&gt;=100,"&gt;&gt;100",E224/D224*100),"-")</f>
        <v>114.24085702922862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92464.55</v>
      </c>
      <c r="E231" s="51">
        <f t="shared" si="55"/>
        <v>242500</v>
      </c>
      <c r="F231" s="52">
        <f t="shared" si="52"/>
        <v>262.26267255937546</v>
      </c>
    </row>
    <row r="232" spans="1:6" ht="12.75" customHeight="1" x14ac:dyDescent="0.2">
      <c r="A232" s="53">
        <v>3631</v>
      </c>
      <c r="B232" s="85" t="s">
        <v>508</v>
      </c>
      <c r="C232" s="50" t="s">
        <v>509</v>
      </c>
      <c r="D232" s="242">
        <v>7100</v>
      </c>
      <c r="E232" s="242">
        <v>0</v>
      </c>
      <c r="F232" s="52">
        <f t="shared" si="52"/>
        <v>0</v>
      </c>
    </row>
    <row r="233" spans="1:6" ht="12.75" customHeight="1" x14ac:dyDescent="0.2">
      <c r="A233" s="53">
        <v>3632</v>
      </c>
      <c r="B233" s="85" t="s">
        <v>510</v>
      </c>
      <c r="C233" s="50" t="s">
        <v>511</v>
      </c>
      <c r="D233" s="242">
        <v>85364.55</v>
      </c>
      <c r="E233" s="242">
        <v>242500</v>
      </c>
      <c r="F233" s="52">
        <f t="shared" si="52"/>
        <v>284.07576681421034</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2506.5100000000002</v>
      </c>
      <c r="E236" s="51">
        <f t="shared" si="56"/>
        <v>35689.980000000003</v>
      </c>
      <c r="F236" s="52">
        <f t="shared" ref="F236:F239" si="57">IF(D236&lt;&gt;0,IF(E236/D236&gt;=100,"&gt;&gt;100",E236/D236*100),"-")</f>
        <v>1423.8913868286979</v>
      </c>
    </row>
    <row r="237" spans="1:6" ht="12.75" customHeight="1" x14ac:dyDescent="0.2">
      <c r="A237" s="53" t="s">
        <v>518</v>
      </c>
      <c r="B237" s="85" t="s">
        <v>519</v>
      </c>
      <c r="C237" s="50" t="s">
        <v>518</v>
      </c>
      <c r="D237" s="242">
        <v>2506.5100000000002</v>
      </c>
      <c r="E237" s="242">
        <v>3331.82</v>
      </c>
      <c r="F237" s="52">
        <f t="shared" si="57"/>
        <v>132.92665898001604</v>
      </c>
    </row>
    <row r="238" spans="1:6" ht="12.75" customHeight="1" x14ac:dyDescent="0.2">
      <c r="A238" s="53" t="s">
        <v>520</v>
      </c>
      <c r="B238" s="85" t="s">
        <v>521</v>
      </c>
      <c r="C238" s="50" t="s">
        <v>520</v>
      </c>
      <c r="D238" s="242">
        <v>0</v>
      </c>
      <c r="E238" s="242">
        <v>32358.16</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6505887.5700000003</v>
      </c>
      <c r="E240" s="51">
        <f t="shared" si="58"/>
        <v>7334706.040000001</v>
      </c>
      <c r="F240" s="52">
        <f t="shared" ref="F240:F243" si="59">IF(D240&lt;&gt;0,IF(E240/D240&gt;=100,"&gt;&gt;100",E240/D240*100),"-")</f>
        <v>112.73951418745469</v>
      </c>
    </row>
    <row r="241" spans="1:6" ht="24" x14ac:dyDescent="0.2">
      <c r="A241" s="53">
        <v>3672</v>
      </c>
      <c r="B241" s="85" t="s">
        <v>526</v>
      </c>
      <c r="C241" s="50" t="s">
        <v>527</v>
      </c>
      <c r="D241" s="242">
        <v>5299416.8600000003</v>
      </c>
      <c r="E241" s="242">
        <v>6560626.4800000004</v>
      </c>
      <c r="F241" s="52">
        <f t="shared" si="59"/>
        <v>123.79902644609091</v>
      </c>
    </row>
    <row r="242" spans="1:6" ht="24" x14ac:dyDescent="0.2">
      <c r="A242" s="53">
        <v>3673</v>
      </c>
      <c r="B242" s="85" t="s">
        <v>528</v>
      </c>
      <c r="C242" s="50" t="s">
        <v>529</v>
      </c>
      <c r="D242" s="242">
        <v>1202630.71</v>
      </c>
      <c r="E242" s="242">
        <v>774079.56</v>
      </c>
      <c r="F242" s="52">
        <f t="shared" si="59"/>
        <v>64.365524143317458</v>
      </c>
    </row>
    <row r="243" spans="1:6" ht="24" x14ac:dyDescent="0.2">
      <c r="A243" s="53">
        <v>3674</v>
      </c>
      <c r="B243" s="85" t="s">
        <v>530</v>
      </c>
      <c r="C243" s="50" t="s">
        <v>531</v>
      </c>
      <c r="D243" s="242">
        <v>3840</v>
      </c>
      <c r="E243" s="242">
        <v>0</v>
      </c>
      <c r="F243" s="52">
        <f t="shared" si="59"/>
        <v>0</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323834.01999999996</v>
      </c>
      <c r="E247" s="51">
        <f t="shared" si="62"/>
        <v>297932.21000000002</v>
      </c>
      <c r="F247" s="52">
        <f t="shared" si="61"/>
        <v>92.001516702908503</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322325.28999999998</v>
      </c>
      <c r="E250" s="242">
        <v>296855.13</v>
      </c>
      <c r="F250" s="52">
        <f t="shared" si="61"/>
        <v>92.097995165070671</v>
      </c>
    </row>
    <row r="251" spans="1:6" ht="24" x14ac:dyDescent="0.2">
      <c r="A251" s="53" t="s">
        <v>543</v>
      </c>
      <c r="B251" s="85" t="s">
        <v>208</v>
      </c>
      <c r="C251" s="50" t="s">
        <v>543</v>
      </c>
      <c r="D251" s="242">
        <v>1508.73</v>
      </c>
      <c r="E251" s="242">
        <v>1077.08</v>
      </c>
      <c r="F251" s="52">
        <f t="shared" si="61"/>
        <v>71.389844438700095</v>
      </c>
    </row>
    <row r="252" spans="1:6" ht="24" x14ac:dyDescent="0.2">
      <c r="A252" s="53">
        <v>37</v>
      </c>
      <c r="B252" s="85" t="s">
        <v>544</v>
      </c>
      <c r="C252" s="50" t="s">
        <v>545</v>
      </c>
      <c r="D252" s="51">
        <f t="shared" ref="D252:E252" si="63">D253+D259</f>
        <v>115424.52</v>
      </c>
      <c r="E252" s="51">
        <f t="shared" si="63"/>
        <v>70466.28</v>
      </c>
      <c r="F252" s="52">
        <f t="shared" ref="F252:F258" si="64">IF(D252&lt;&gt;0,IF(E252/D252&gt;=100,"&gt;&gt;100",E252/D252*100),"-")</f>
        <v>61.04966258469171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115424.52</v>
      </c>
      <c r="E259" s="51">
        <f t="shared" si="66"/>
        <v>70466.28</v>
      </c>
      <c r="F259" s="52">
        <f t="shared" ref="F259:F262" si="67">IF(D259&lt;&gt;0,IF(E259/D259&gt;=100,"&gt;&gt;100",E259/D259*100),"-")</f>
        <v>61.04966258469171</v>
      </c>
    </row>
    <row r="260" spans="1:6" ht="12.75" customHeight="1" x14ac:dyDescent="0.2">
      <c r="A260" s="53">
        <v>3721</v>
      </c>
      <c r="B260" s="85" t="s">
        <v>560</v>
      </c>
      <c r="C260" s="50" t="s">
        <v>561</v>
      </c>
      <c r="D260" s="242">
        <v>105278</v>
      </c>
      <c r="E260" s="242">
        <v>66666</v>
      </c>
      <c r="F260" s="52">
        <f t="shared" si="67"/>
        <v>63.323771348239902</v>
      </c>
    </row>
    <row r="261" spans="1:6" ht="12.75" customHeight="1" x14ac:dyDescent="0.2">
      <c r="A261" s="53">
        <v>3722</v>
      </c>
      <c r="B261" s="85" t="s">
        <v>562</v>
      </c>
      <c r="C261" s="50" t="s">
        <v>563</v>
      </c>
      <c r="D261" s="242">
        <v>10146.52</v>
      </c>
      <c r="E261" s="242">
        <v>3800.28</v>
      </c>
      <c r="F261" s="52">
        <f t="shared" si="67"/>
        <v>37.454023645545469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1044335.17</v>
      </c>
      <c r="E263" s="51">
        <f t="shared" si="68"/>
        <v>1105058.55</v>
      </c>
      <c r="F263" s="52">
        <f t="shared" ref="F263:F267" si="69">IF(D263&lt;&gt;0,IF(E263/D263&gt;=100,"&gt;&gt;100",E263/D263*100),"-")</f>
        <v>105.81454898239231</v>
      </c>
    </row>
    <row r="264" spans="1:6" ht="12.75" customHeight="1" x14ac:dyDescent="0.2">
      <c r="A264" s="53">
        <v>381</v>
      </c>
      <c r="B264" s="85" t="s">
        <v>568</v>
      </c>
      <c r="C264" s="50" t="s">
        <v>569</v>
      </c>
      <c r="D264" s="51">
        <f t="shared" ref="D264:E264" si="70">SUM(D265:D267)</f>
        <v>621626.04</v>
      </c>
      <c r="E264" s="51">
        <f t="shared" si="70"/>
        <v>727180.15</v>
      </c>
      <c r="F264" s="52">
        <f t="shared" si="69"/>
        <v>116.98032308942527</v>
      </c>
    </row>
    <row r="265" spans="1:6" ht="12.75" customHeight="1" x14ac:dyDescent="0.2">
      <c r="A265" s="53">
        <v>3811</v>
      </c>
      <c r="B265" s="85" t="s">
        <v>570</v>
      </c>
      <c r="C265" s="50" t="s">
        <v>571</v>
      </c>
      <c r="D265" s="242">
        <v>621626.04</v>
      </c>
      <c r="E265" s="242">
        <v>727180.15</v>
      </c>
      <c r="F265" s="52">
        <f t="shared" si="69"/>
        <v>116.98032308942527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422709.13</v>
      </c>
      <c r="E279" s="51">
        <f t="shared" si="75"/>
        <v>377878.4</v>
      </c>
      <c r="F279" s="52">
        <f t="shared" si="74"/>
        <v>89.394425902274705</v>
      </c>
    </row>
    <row r="280" spans="1:6" ht="24" x14ac:dyDescent="0.2">
      <c r="A280" s="53">
        <v>3861</v>
      </c>
      <c r="B280" s="85" t="s">
        <v>599</v>
      </c>
      <c r="C280" s="50" t="s">
        <v>600</v>
      </c>
      <c r="D280" s="242">
        <v>422709.13</v>
      </c>
      <c r="E280" s="242">
        <v>377878.4</v>
      </c>
      <c r="F280" s="52">
        <f t="shared" si="74"/>
        <v>89.394425902274705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12593530.609999999</v>
      </c>
      <c r="E289" s="51">
        <f t="shared" si="79"/>
        <v>14913858.540000001</v>
      </c>
      <c r="F289" s="52">
        <f t="shared" si="76"/>
        <v>118.42476110835452</v>
      </c>
    </row>
    <row r="290" spans="1:6" ht="12.75" customHeight="1" x14ac:dyDescent="0.2">
      <c r="A290" s="53" t="s">
        <v>609</v>
      </c>
      <c r="B290" s="85" t="s">
        <v>620</v>
      </c>
      <c r="C290" s="50" t="s">
        <v>621</v>
      </c>
      <c r="D290" s="51">
        <f>IF(D6&gt;=D289,D6-D289,0)</f>
        <v>214280.68999999948</v>
      </c>
      <c r="E290" s="51">
        <f>IF(E6&gt;=E289,E6-E289,0)</f>
        <v>491409.94000000134</v>
      </c>
      <c r="F290" s="52">
        <f t="shared" si="76"/>
        <v>229.3300156911024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2122051.29</v>
      </c>
      <c r="E292" s="242">
        <v>1218612.78</v>
      </c>
      <c r="F292" s="52">
        <f t="shared" si="76"/>
        <v>57.426169939558811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1490</v>
      </c>
      <c r="E298" s="51">
        <f t="shared" si="80"/>
        <v>1380</v>
      </c>
      <c r="F298" s="52">
        <f t="shared" ref="F298:F418" si="81">IF(D298&lt;&gt;0,IF(E298/D298&gt;=100,"&gt;&gt;100",E298/D298*100),"-")</f>
        <v>92.617449664429529</v>
      </c>
    </row>
    <row r="299" spans="1:6" ht="12.75" customHeight="1" x14ac:dyDescent="0.2">
      <c r="A299" s="53">
        <v>71</v>
      </c>
      <c r="B299" s="85" t="s">
        <v>637</v>
      </c>
      <c r="C299" s="50" t="s">
        <v>638</v>
      </c>
      <c r="D299" s="51">
        <f t="shared" ref="D299:E299" si="82">D300+D304</f>
        <v>0</v>
      </c>
      <c r="E299" s="51">
        <f t="shared" si="82"/>
        <v>1380</v>
      </c>
      <c r="F299" s="52" t="str">
        <f t="shared" si="81"/>
        <v>-</v>
      </c>
    </row>
    <row r="300" spans="1:6" ht="24" x14ac:dyDescent="0.2">
      <c r="A300" s="53">
        <v>711</v>
      </c>
      <c r="B300" s="85" t="s">
        <v>639</v>
      </c>
      <c r="C300" s="50" t="s">
        <v>640</v>
      </c>
      <c r="D300" s="51">
        <f t="shared" ref="D300:E300" si="83">SUM(D301:D303)</f>
        <v>0</v>
      </c>
      <c r="E300" s="51">
        <f t="shared" si="83"/>
        <v>1380</v>
      </c>
      <c r="F300" s="52" t="str">
        <f t="shared" si="81"/>
        <v>-</v>
      </c>
    </row>
    <row r="301" spans="1:6" ht="12.75" customHeight="1" x14ac:dyDescent="0.2">
      <c r="A301" s="53">
        <v>7111</v>
      </c>
      <c r="B301" s="85" t="s">
        <v>641</v>
      </c>
      <c r="C301" s="50" t="s">
        <v>642</v>
      </c>
      <c r="D301" s="242">
        <v>0</v>
      </c>
      <c r="E301" s="242">
        <v>1380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1490</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1490</v>
      </c>
      <c r="E326" s="51">
        <f t="shared" si="88"/>
        <v>0</v>
      </c>
      <c r="F326" s="52">
        <f t="shared" si="81"/>
        <v>0</v>
      </c>
    </row>
    <row r="327" spans="1:6" ht="12.75" customHeight="1" x14ac:dyDescent="0.2">
      <c r="A327" s="53">
        <v>7231</v>
      </c>
      <c r="B327" s="85" t="s">
        <v>693</v>
      </c>
      <c r="C327" s="50" t="s">
        <v>694</v>
      </c>
      <c r="D327" s="242">
        <v>1490</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1202796.08</v>
      </c>
      <c r="E350" s="51">
        <f t="shared" si="95"/>
        <v>1020706.26</v>
      </c>
      <c r="F350" s="52">
        <f t="shared" si="81"/>
        <v>84.86112292617382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274494.92000000004</v>
      </c>
      <c r="E363" s="51">
        <f t="shared" si="99"/>
        <v>342482.25</v>
      </c>
      <c r="F363" s="52">
        <f t="shared" si="81"/>
        <v>124.76815600084691</v>
      </c>
    </row>
    <row r="364" spans="1:6" ht="12.75" customHeight="1" x14ac:dyDescent="0.2">
      <c r="A364" s="53">
        <v>421</v>
      </c>
      <c r="B364" s="85" t="s">
        <v>759</v>
      </c>
      <c r="C364" s="50" t="s">
        <v>760</v>
      </c>
      <c r="D364" s="51">
        <f t="shared" ref="D364:E364" si="100">SUM(D365:D368)</f>
        <v>71952.539999999994</v>
      </c>
      <c r="E364" s="51">
        <f t="shared" si="100"/>
        <v>125812.61</v>
      </c>
      <c r="F364" s="52">
        <f t="shared" si="81"/>
        <v>174.85499469511433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71952.539999999994</v>
      </c>
      <c r="E368" s="242">
        <v>125812.61</v>
      </c>
      <c r="F368" s="52">
        <f t="shared" si="81"/>
        <v>174.85499469511433</v>
      </c>
    </row>
    <row r="369" spans="1:6" ht="12.75" customHeight="1" x14ac:dyDescent="0.2">
      <c r="A369" s="53">
        <v>422</v>
      </c>
      <c r="B369" s="85" t="s">
        <v>765</v>
      </c>
      <c r="C369" s="50" t="s">
        <v>766</v>
      </c>
      <c r="D369" s="51">
        <f t="shared" ref="D369:E369" si="101">SUM(D370:D377)</f>
        <v>73445.850000000006</v>
      </c>
      <c r="E369" s="51">
        <f t="shared" si="101"/>
        <v>166769.65000000002</v>
      </c>
      <c r="F369" s="52">
        <f t="shared" si="81"/>
        <v>227.06476948663541</v>
      </c>
    </row>
    <row r="370" spans="1:6" ht="12.75" customHeight="1" x14ac:dyDescent="0.2">
      <c r="A370" s="53">
        <v>4221</v>
      </c>
      <c r="B370" s="85" t="s">
        <v>675</v>
      </c>
      <c r="C370" s="50" t="s">
        <v>767</v>
      </c>
      <c r="D370" s="242">
        <v>27782.12</v>
      </c>
      <c r="E370" s="242">
        <v>160429.23000000001</v>
      </c>
      <c r="F370" s="52">
        <f t="shared" si="81"/>
        <v>577.45496024061526</v>
      </c>
    </row>
    <row r="371" spans="1:6" ht="12.75" customHeight="1" x14ac:dyDescent="0.2">
      <c r="A371" s="53">
        <v>4222</v>
      </c>
      <c r="B371" s="85" t="s">
        <v>768</v>
      </c>
      <c r="C371" s="50" t="s">
        <v>769</v>
      </c>
      <c r="D371" s="242">
        <v>1693.73</v>
      </c>
      <c r="E371" s="242">
        <v>2814.79</v>
      </c>
      <c r="F371" s="52">
        <f t="shared" si="81"/>
        <v>166.18882584591404</v>
      </c>
    </row>
    <row r="372" spans="1:6" ht="12.75" customHeight="1" x14ac:dyDescent="0.2">
      <c r="A372" s="53">
        <v>4223</v>
      </c>
      <c r="B372" s="85" t="s">
        <v>679</v>
      </c>
      <c r="C372" s="50" t="s">
        <v>770</v>
      </c>
      <c r="D372" s="242">
        <v>0</v>
      </c>
      <c r="E372" s="242">
        <v>3525.63</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43970</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121159.03</v>
      </c>
      <c r="E378" s="51">
        <f t="shared" si="102"/>
        <v>49899.99</v>
      </c>
      <c r="F378" s="52">
        <f t="shared" si="81"/>
        <v>41.185531115592454</v>
      </c>
    </row>
    <row r="379" spans="1:6" ht="12.75" customHeight="1" x14ac:dyDescent="0.2">
      <c r="A379" s="53">
        <v>4231</v>
      </c>
      <c r="B379" s="85" t="s">
        <v>693</v>
      </c>
      <c r="C379" s="50" t="s">
        <v>778</v>
      </c>
      <c r="D379" s="242">
        <v>121159.03</v>
      </c>
      <c r="E379" s="242">
        <v>49899.99</v>
      </c>
      <c r="F379" s="52">
        <f t="shared" si="81"/>
        <v>41.185531115592454</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7937.5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6437.5</v>
      </c>
      <c r="E393" s="242">
        <v>0</v>
      </c>
      <c r="F393" s="52">
        <f t="shared" si="81"/>
        <v>0</v>
      </c>
    </row>
    <row r="394" spans="1:6" ht="12.75" customHeight="1" x14ac:dyDescent="0.2">
      <c r="A394" s="53">
        <v>4263</v>
      </c>
      <c r="B394" s="85" t="s">
        <v>723</v>
      </c>
      <c r="C394" s="50" t="s">
        <v>798</v>
      </c>
      <c r="D394" s="242">
        <v>1500</v>
      </c>
      <c r="E394" s="242">
        <v>0</v>
      </c>
      <c r="F394" s="52">
        <f t="shared" si="81"/>
        <v>0</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928301.16</v>
      </c>
      <c r="E402" s="51">
        <f t="shared" si="109"/>
        <v>678224.01</v>
      </c>
      <c r="F402" s="52">
        <f t="shared" si="81"/>
        <v>73.060773725630156</v>
      </c>
    </row>
    <row r="403" spans="1:6" ht="12.75" customHeight="1" x14ac:dyDescent="0.2">
      <c r="A403" s="53">
        <v>451</v>
      </c>
      <c r="B403" s="85" t="s">
        <v>812</v>
      </c>
      <c r="C403" s="50" t="s">
        <v>813</v>
      </c>
      <c r="D403" s="242">
        <v>928301.16</v>
      </c>
      <c r="E403" s="242">
        <v>678224.01</v>
      </c>
      <c r="F403" s="52">
        <f t="shared" si="81"/>
        <v>73.060773725630156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1201306.08</v>
      </c>
      <c r="E408" s="51">
        <f t="shared" si="111"/>
        <v>1019326.26</v>
      </c>
      <c r="F408" s="52">
        <f t="shared" si="81"/>
        <v>84.851502624543443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51954.75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12809301.299999999</v>
      </c>
      <c r="E412" s="51">
        <f>E6+E298</f>
        <v>15406648.480000002</v>
      </c>
      <c r="F412" s="52">
        <f t="shared" si="81"/>
        <v>120.27704024730845</v>
      </c>
    </row>
    <row r="413" spans="1:6" ht="12.75" customHeight="1" x14ac:dyDescent="0.2">
      <c r="A413" s="53" t="s">
        <v>609</v>
      </c>
      <c r="B413" s="85" t="s">
        <v>832</v>
      </c>
      <c r="C413" s="50" t="s">
        <v>833</v>
      </c>
      <c r="D413" s="51">
        <f t="shared" ref="D413:E413" si="112">D289+D350</f>
        <v>13796326.689999999</v>
      </c>
      <c r="E413" s="51">
        <f t="shared" si="112"/>
        <v>15934564.800000001</v>
      </c>
      <c r="F413" s="52">
        <f t="shared" si="81"/>
        <v>115.49860450571863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987025.3900000006</v>
      </c>
      <c r="E415" s="51">
        <f t="shared" si="114"/>
        <v>527916.31999999844</v>
      </c>
      <c r="F415" s="52">
        <f t="shared" si="81"/>
        <v>53.48558662710775</v>
      </c>
    </row>
    <row r="416" spans="1:6" ht="12.75" customHeight="1" x14ac:dyDescent="0.2">
      <c r="A416" s="60" t="s">
        <v>838</v>
      </c>
      <c r="B416" s="232" t="s">
        <v>839</v>
      </c>
      <c r="C416" s="61" t="s">
        <v>840</v>
      </c>
      <c r="D416" s="51">
        <f t="shared" ref="D416:E416" si="115">IF(D292-D293+D409-D410&gt;=0,D292-D293+D409-D410,0)</f>
        <v>2122051.29</v>
      </c>
      <c r="E416" s="51">
        <f t="shared" si="115"/>
        <v>1166658.03</v>
      </c>
      <c r="F416" s="52">
        <f t="shared" si="81"/>
        <v>54.977843160426154</v>
      </c>
    </row>
    <row r="417" spans="1:6" ht="12.75" customHeight="1" x14ac:dyDescent="0.2">
      <c r="A417" s="60" t="s">
        <v>838</v>
      </c>
      <c r="B417" s="85" t="s">
        <v>841</v>
      </c>
      <c r="C417" s="61" t="s">
        <v>842</v>
      </c>
      <c r="D417" s="51">
        <f t="shared" ref="D417" si="116">IF(D293-D292+D410-D409&gt;=0,D293-D292+D410-D409,0)</f>
        <v>0</v>
      </c>
      <c r="E417" s="51"/>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1073.03</v>
      </c>
      <c r="E420" s="51">
        <f t="shared" si="118"/>
        <v>1521.24</v>
      </c>
      <c r="F420" s="52">
        <f t="shared" ref="F420:F647" si="119">IF(D420&lt;&gt;0,IF(E420/D420&gt;=100,"&gt;&gt;100",E420/D420*100),"-")</f>
        <v>141.77050035879705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1073.03</v>
      </c>
      <c r="E484" s="51">
        <f t="shared" si="137"/>
        <v>1521.24</v>
      </c>
      <c r="F484" s="52">
        <f t="shared" si="119"/>
        <v>141.77050035879705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1073.03</v>
      </c>
      <c r="E507" s="51">
        <f t="shared" si="142"/>
        <v>1521.24</v>
      </c>
      <c r="F507" s="52">
        <f t="shared" si="119"/>
        <v>141.77050035879705</v>
      </c>
    </row>
    <row r="508" spans="1:6" ht="12.75" customHeight="1" x14ac:dyDescent="0.2">
      <c r="A508" s="53">
        <v>8471</v>
      </c>
      <c r="B508" s="85" t="s">
        <v>1023</v>
      </c>
      <c r="C508" s="50" t="s">
        <v>1024</v>
      </c>
      <c r="D508" s="242">
        <v>1073.03</v>
      </c>
      <c r="E508" s="242">
        <v>1521.24</v>
      </c>
      <c r="F508" s="52">
        <f t="shared" si="119"/>
        <v>141.77050035879705</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67691.199999999997</v>
      </c>
      <c r="E528" s="51">
        <f t="shared" si="148"/>
        <v>50844.160000000003</v>
      </c>
      <c r="F528" s="52">
        <f t="shared" si="119"/>
        <v>75.111920013236585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67691.199999999997</v>
      </c>
      <c r="E593" s="51">
        <f t="shared" si="167"/>
        <v>50844.160000000003</v>
      </c>
      <c r="F593" s="52">
        <f t="shared" si="119"/>
        <v>75.111920013236585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49771.08</v>
      </c>
      <c r="E599" s="51">
        <f t="shared" si="169"/>
        <v>49771.08</v>
      </c>
      <c r="F599" s="52">
        <f t="shared" si="119"/>
        <v>100</v>
      </c>
    </row>
    <row r="600" spans="1:6" ht="12.75" customHeight="1" x14ac:dyDescent="0.2">
      <c r="A600" s="53">
        <v>5422</v>
      </c>
      <c r="B600" s="85" t="s">
        <v>1198</v>
      </c>
      <c r="C600" s="50" t="s">
        <v>1199</v>
      </c>
      <c r="D600" s="242">
        <v>49771.08</v>
      </c>
      <c r="E600" s="242">
        <v>49771.08</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17920.12</v>
      </c>
      <c r="E617" s="51">
        <f t="shared" si="173"/>
        <v>1073.08</v>
      </c>
      <c r="F617" s="52">
        <f t="shared" si="119"/>
        <v>5.9881295437753765</v>
      </c>
    </row>
    <row r="618" spans="1:6" ht="12.75" customHeight="1" x14ac:dyDescent="0.2">
      <c r="A618" s="53">
        <v>5471</v>
      </c>
      <c r="B618" s="85" t="s">
        <v>1234</v>
      </c>
      <c r="C618" s="50" t="s">
        <v>1235</v>
      </c>
      <c r="D618" s="242">
        <v>17920.12</v>
      </c>
      <c r="E618" s="242">
        <v>1073.08</v>
      </c>
      <c r="F618" s="52">
        <f t="shared" si="119"/>
        <v>5.9881295437753765</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66618.17</v>
      </c>
      <c r="E636" s="51">
        <f t="shared" si="179"/>
        <v>49322.920000000006</v>
      </c>
      <c r="F636" s="52">
        <f t="shared" si="119"/>
        <v>74.038239117045705</v>
      </c>
    </row>
    <row r="637" spans="1:6" ht="12.75" customHeight="1" x14ac:dyDescent="0.2">
      <c r="A637" s="53">
        <v>92213</v>
      </c>
      <c r="B637" s="85" t="s">
        <v>1272</v>
      </c>
      <c r="C637" s="50" t="s">
        <v>1273</v>
      </c>
      <c r="D637" s="242">
        <v>0</v>
      </c>
      <c r="E637" s="242">
        <v>13841.57</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12810374.329999998</v>
      </c>
      <c r="E639" s="51">
        <f t="shared" si="180"/>
        <v>15408169.720000003</v>
      </c>
      <c r="F639" s="52">
        <f t="shared" si="119"/>
        <v>120.27884059497271</v>
      </c>
    </row>
    <row r="640" spans="1:6" ht="12.75" customHeight="1" x14ac:dyDescent="0.2">
      <c r="A640" s="53" t="s">
        <v>609</v>
      </c>
      <c r="B640" s="85" t="s">
        <v>1278</v>
      </c>
      <c r="C640" s="50" t="s">
        <v>1279</v>
      </c>
      <c r="D640" s="51">
        <f t="shared" ref="D640:E640" si="181">D413+D528</f>
        <v>13864017.889999999</v>
      </c>
      <c r="E640" s="51">
        <f t="shared" si="181"/>
        <v>15985408.960000001</v>
      </c>
      <c r="F640" s="52">
        <f t="shared" si="119"/>
        <v>115.30141613226095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1053643.5600000005</v>
      </c>
      <c r="E642" s="51">
        <f t="shared" si="183"/>
        <v>577239.23999999836</v>
      </c>
      <c r="F642" s="52">
        <f t="shared" si="119"/>
        <v>54.785058430955345</v>
      </c>
    </row>
    <row r="643" spans="1:6" ht="24" x14ac:dyDescent="0.2">
      <c r="A643" s="60" t="s">
        <v>1284</v>
      </c>
      <c r="B643" s="85" t="s">
        <v>1285</v>
      </c>
      <c r="C643" s="61" t="s">
        <v>1284</v>
      </c>
      <c r="D643" s="51">
        <f t="shared" ref="D643:E643" si="184">IF(D416-D417+D637-D638&gt;=0,D416-D417+D637-D638,0)</f>
        <v>2122051.29</v>
      </c>
      <c r="E643" s="51">
        <f t="shared" si="184"/>
        <v>1180499.6000000001</v>
      </c>
      <c r="F643" s="52">
        <f t="shared" si="119"/>
        <v>55.630116273014309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1068407.7299999995</v>
      </c>
      <c r="E645" s="51">
        <f t="shared" si="186"/>
        <v>603260.36000000173</v>
      </c>
      <c r="F645" s="52">
        <f t="shared" si="119"/>
        <v>56.46349638447505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1155815.49</v>
      </c>
      <c r="E647" s="243">
        <v>1102726.3700000001</v>
      </c>
      <c r="F647" s="57">
        <f t="shared" si="119"/>
        <v>95.40678244414255</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2137828.25</v>
      </c>
      <c r="E649" s="242">
        <v>1355501.64</v>
      </c>
      <c r="F649" s="52">
        <f t="shared" ref="F649:F724" si="188">IF(D649&lt;&gt;0,IF(E649/D649&gt;=100,"&gt;&gt;100",E649/D649*100),"-")</f>
        <v>63.405544388329602</v>
      </c>
    </row>
    <row r="650" spans="1:6" ht="12.75" customHeight="1" x14ac:dyDescent="0.2">
      <c r="A650" s="53" t="s">
        <v>1297</v>
      </c>
      <c r="B650" s="85" t="s">
        <v>1298</v>
      </c>
      <c r="C650" s="50" t="s">
        <v>1297</v>
      </c>
      <c r="D650" s="242">
        <v>16662996.09</v>
      </c>
      <c r="E650" s="242">
        <v>21972925.710000001</v>
      </c>
      <c r="F650" s="52">
        <f t="shared" si="188"/>
        <v>131.86659584698972</v>
      </c>
    </row>
    <row r="651" spans="1:6" ht="12.75" customHeight="1" x14ac:dyDescent="0.2">
      <c r="A651" s="53" t="s">
        <v>1299</v>
      </c>
      <c r="B651" s="85" t="s">
        <v>1300</v>
      </c>
      <c r="C651" s="50" t="s">
        <v>1299</v>
      </c>
      <c r="D651" s="242">
        <v>17445322.699999999</v>
      </c>
      <c r="E651" s="242">
        <v>22352296.239999998</v>
      </c>
      <c r="F651" s="52">
        <f t="shared" si="188"/>
        <v>128.12773156669667</v>
      </c>
    </row>
    <row r="652" spans="1:6" ht="24" x14ac:dyDescent="0.2">
      <c r="A652" s="53">
        <v>11</v>
      </c>
      <c r="B652" s="85" t="s">
        <v>1301</v>
      </c>
      <c r="C652" s="50" t="s">
        <v>1302</v>
      </c>
      <c r="D652" s="51">
        <f t="shared" ref="D652:E652" si="189">+D649+D650-D651</f>
        <v>1355501.6400000006</v>
      </c>
      <c r="E652" s="51">
        <f t="shared" si="189"/>
        <v>976131.11000000313</v>
      </c>
      <c r="F652" s="52">
        <f t="shared" si="188"/>
        <v>72.012536259270234</v>
      </c>
    </row>
    <row r="653" spans="1:6" ht="24" x14ac:dyDescent="0.2">
      <c r="A653" s="53" t="s">
        <v>609</v>
      </c>
      <c r="B653" s="85" t="s">
        <v>1303</v>
      </c>
      <c r="C653" s="50" t="s">
        <v>1304</v>
      </c>
      <c r="D653" s="262">
        <v>131</v>
      </c>
      <c r="E653" s="262">
        <v>139</v>
      </c>
      <c r="F653" s="52">
        <f t="shared" si="188"/>
        <v>106.10687022900764</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129</v>
      </c>
      <c r="E655" s="262">
        <v>136</v>
      </c>
      <c r="F655" s="52">
        <f t="shared" si="188"/>
        <v>105.4263565891473</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893753.71</v>
      </c>
      <c r="E657" s="242">
        <v>1338343.42</v>
      </c>
      <c r="F657" s="52">
        <f t="shared" si="188"/>
        <v>149.74409672660266</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282373.67</v>
      </c>
      <c r="E659" s="242">
        <v>321074.84999999998</v>
      </c>
      <c r="F659" s="52">
        <f t="shared" si="188"/>
        <v>113.7056617212221</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2465469.1800000002</v>
      </c>
      <c r="E661" s="242">
        <v>2402883.1</v>
      </c>
      <c r="F661" s="52">
        <f t="shared" si="188"/>
        <v>97.461494124213715</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42719.85</v>
      </c>
      <c r="E663" s="242">
        <v>70950.06</v>
      </c>
      <c r="F663" s="52">
        <f t="shared" si="188"/>
        <v>166.08218427733243</v>
      </c>
    </row>
    <row r="664" spans="1:6" ht="12.75" customHeight="1" x14ac:dyDescent="0.2">
      <c r="A664" s="53">
        <v>63314</v>
      </c>
      <c r="B664" s="85" t="s">
        <v>1326</v>
      </c>
      <c r="C664" s="50" t="s">
        <v>1327</v>
      </c>
      <c r="D664" s="242">
        <v>34961.440000000002</v>
      </c>
      <c r="E664" s="242">
        <v>69843.77</v>
      </c>
      <c r="F664" s="52">
        <f t="shared" si="188"/>
        <v>199.77372213501502</v>
      </c>
    </row>
    <row r="665" spans="1:6" ht="12.75" customHeight="1" x14ac:dyDescent="0.2">
      <c r="A665" s="53">
        <v>63321</v>
      </c>
      <c r="B665" s="85" t="s">
        <v>1328</v>
      </c>
      <c r="C665" s="50" t="s">
        <v>1329</v>
      </c>
      <c r="D665" s="242">
        <v>53089.120000000003</v>
      </c>
      <c r="E665" s="242">
        <v>443933.31</v>
      </c>
      <c r="F665" s="52">
        <f t="shared" si="188"/>
        <v>836.20393406407936</v>
      </c>
    </row>
    <row r="666" spans="1:6" ht="12.75" customHeight="1" x14ac:dyDescent="0.2">
      <c r="A666" s="53">
        <v>63322</v>
      </c>
      <c r="B666" s="85" t="s">
        <v>1330</v>
      </c>
      <c r="C666" s="50" t="s">
        <v>1331</v>
      </c>
      <c r="D666" s="242">
        <v>0</v>
      </c>
      <c r="E666" s="242">
        <v>76545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35405.89</v>
      </c>
      <c r="F668" s="52" t="str">
        <f t="shared" si="188"/>
        <v>-</v>
      </c>
    </row>
    <row r="669" spans="1:6" ht="12.75" customHeight="1" x14ac:dyDescent="0.2">
      <c r="A669" s="53">
        <v>63414</v>
      </c>
      <c r="B669" s="85" t="s">
        <v>1336</v>
      </c>
      <c r="C669" s="50" t="s">
        <v>1337</v>
      </c>
      <c r="D669" s="242">
        <v>37406.199999999997</v>
      </c>
      <c r="E669" s="242">
        <v>18825</v>
      </c>
      <c r="F669" s="52">
        <f t="shared" si="188"/>
        <v>50.325881805689967</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185136.9</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757715.19</v>
      </c>
      <c r="E694" s="242">
        <v>566257.84</v>
      </c>
      <c r="F694" s="52">
        <f t="shared" si="188"/>
        <v>74.732280344016871</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30967.82</v>
      </c>
      <c r="E698" s="242">
        <v>98667.44</v>
      </c>
      <c r="F698" s="52">
        <f t="shared" si="188"/>
        <v>318.61280516355367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2700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18112.52</v>
      </c>
      <c r="E716" s="242">
        <v>11428.78</v>
      </c>
      <c r="F716" s="52">
        <f t="shared" si="188"/>
        <v>63.098784708036213</v>
      </c>
    </row>
    <row r="717" spans="1:6" ht="12.75" customHeight="1" x14ac:dyDescent="0.2">
      <c r="A717" s="53">
        <v>31215</v>
      </c>
      <c r="B717" s="85" t="s">
        <v>1414</v>
      </c>
      <c r="C717" s="50" t="s">
        <v>1415</v>
      </c>
      <c r="D717" s="242">
        <v>19013</v>
      </c>
      <c r="E717" s="242">
        <v>30816.04</v>
      </c>
      <c r="F717" s="52">
        <f t="shared" si="188"/>
        <v>162.07878819754904</v>
      </c>
    </row>
    <row r="718" spans="1:6" ht="12.75" customHeight="1" x14ac:dyDescent="0.2">
      <c r="A718" s="53">
        <v>32121</v>
      </c>
      <c r="B718" s="85" t="s">
        <v>1416</v>
      </c>
      <c r="C718" s="50" t="s">
        <v>1417</v>
      </c>
      <c r="D718" s="242">
        <v>72001.820000000007</v>
      </c>
      <c r="E718" s="242">
        <v>82934.86</v>
      </c>
      <c r="F718" s="52">
        <f t="shared" si="188"/>
        <v>115.18439395004181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15204.36</v>
      </c>
      <c r="E721" s="242">
        <v>9979.51</v>
      </c>
      <c r="F721" s="52">
        <f t="shared" si="188"/>
        <v>65.635843928978261</v>
      </c>
    </row>
    <row r="722" spans="1:6" ht="12.75" customHeight="1" x14ac:dyDescent="0.2">
      <c r="A722" s="53" t="s">
        <v>1424</v>
      </c>
      <c r="B722" s="85" t="s">
        <v>1425</v>
      </c>
      <c r="C722" s="50" t="s">
        <v>1424</v>
      </c>
      <c r="D722" s="242">
        <v>9664.2099999999991</v>
      </c>
      <c r="E722" s="242">
        <v>33463.29</v>
      </c>
      <c r="F722" s="52">
        <f t="shared" si="188"/>
        <v>346.25996330791656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56374.53</v>
      </c>
      <c r="E725" s="242">
        <v>364693.48</v>
      </c>
      <c r="F725" s="52">
        <f t="shared" ref="F725:F979" si="190">IF(D725&lt;&gt;0,IF(E725/D725&gt;=100,"&gt;&gt;100",E725/D725*100),"-")</f>
        <v>646.91178800071589</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5605.82</v>
      </c>
      <c r="E739" s="242">
        <v>4810.33</v>
      </c>
      <c r="F739" s="52">
        <f t="shared" si="190"/>
        <v>85.809569340435473</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203990.87</v>
      </c>
      <c r="E759" s="242">
        <v>196683.14</v>
      </c>
      <c r="F759" s="52">
        <f t="shared" si="190"/>
        <v>96.417619082657964</v>
      </c>
    </row>
    <row r="760" spans="1:6" ht="12.75" customHeight="1" x14ac:dyDescent="0.2">
      <c r="A760" s="53">
        <v>35232</v>
      </c>
      <c r="B760" s="85" t="s">
        <v>1500</v>
      </c>
      <c r="C760" s="50" t="s">
        <v>1501</v>
      </c>
      <c r="D760" s="242">
        <v>5061.26</v>
      </c>
      <c r="E760" s="242">
        <v>6118.07</v>
      </c>
      <c r="F760" s="52">
        <f t="shared" si="190"/>
        <v>120.88037366189445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6000</v>
      </c>
      <c r="E763" s="242">
        <v>0</v>
      </c>
      <c r="F763" s="52">
        <f t="shared" si="190"/>
        <v>0</v>
      </c>
    </row>
    <row r="764" spans="1:6" ht="12.75" customHeight="1" x14ac:dyDescent="0.2">
      <c r="A764" s="53">
        <v>36316</v>
      </c>
      <c r="B764" s="85" t="s">
        <v>1508</v>
      </c>
      <c r="C764" s="50" t="s">
        <v>1509</v>
      </c>
      <c r="D764" s="242">
        <v>1100</v>
      </c>
      <c r="E764" s="242">
        <v>0</v>
      </c>
      <c r="F764" s="52">
        <f t="shared" si="190"/>
        <v>0</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30000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67500</v>
      </c>
      <c r="F770" s="52" t="str">
        <f t="shared" si="190"/>
        <v>-</v>
      </c>
    </row>
    <row r="771" spans="1:6" ht="12.75" customHeight="1" x14ac:dyDescent="0.2">
      <c r="A771" s="53">
        <v>36326</v>
      </c>
      <c r="B771" s="85" t="s">
        <v>1522</v>
      </c>
      <c r="C771" s="50" t="s">
        <v>1523</v>
      </c>
      <c r="D771" s="242">
        <v>85364.55</v>
      </c>
      <c r="E771" s="242">
        <v>145000</v>
      </c>
      <c r="F771" s="52">
        <f t="shared" si="190"/>
        <v>169.85973685798143</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100778</v>
      </c>
      <c r="E816" s="242">
        <v>53016</v>
      </c>
      <c r="F816" s="52">
        <f t="shared" si="190"/>
        <v>52.606719720573935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4500</v>
      </c>
      <c r="E819" s="242">
        <v>13650</v>
      </c>
      <c r="F819" s="52">
        <f t="shared" si="190"/>
        <v>303.33333333333331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10146.52</v>
      </c>
      <c r="E824" s="242">
        <v>3800.28</v>
      </c>
      <c r="F824" s="52">
        <f t="shared" si="190"/>
        <v>37.454023645545469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422709.13</v>
      </c>
      <c r="E830" s="242">
        <v>377878.4</v>
      </c>
      <c r="F830" s="52">
        <f t="shared" si="190"/>
        <v>89.394425902274705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1073.03</v>
      </c>
      <c r="E900" s="242">
        <v>1521.24</v>
      </c>
      <c r="F900" s="52">
        <f t="shared" si="190"/>
        <v>141.77050035879705</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49771.08</v>
      </c>
      <c r="E947" s="242">
        <v>49771.08</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17920.12</v>
      </c>
      <c r="E968" s="242">
        <v>1073.08</v>
      </c>
      <c r="F968" s="52">
        <f t="shared" si="190"/>
        <v>5.9881295437753765</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14"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9738227.8500000015</v>
      </c>
      <c r="E6" s="229">
        <f t="shared" si="0"/>
        <v>9546806.4000000004</v>
      </c>
      <c r="F6" s="230">
        <f t="shared" ref="F6:F260" si="1">IF(D6&gt;0,IF(E6/D6&gt;=100,"&gt;&gt;100",E6/D6*100),"-")</f>
        <v>98.034329726635008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5840498.7400000012</v>
      </c>
      <c r="E7" s="104">
        <f t="shared" si="2"/>
        <v>6306852.3700000001</v>
      </c>
      <c r="F7" s="93">
        <f t="shared" si="1"/>
        <v>107.9848254534509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6804.1999999999989</v>
      </c>
      <c r="E8" s="104">
        <f>E9+E10-E11</f>
        <v>7929.1999999999989</v>
      </c>
      <c r="F8" s="93">
        <f t="shared" si="1"/>
        <v>116.53390552893801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6804.2</v>
      </c>
      <c r="E9" s="247">
        <v>7929.2</v>
      </c>
      <c r="F9" s="93">
        <f t="shared" si="1"/>
        <v>116.53390552893801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3621.51</v>
      </c>
      <c r="E10" s="247">
        <v>3621.51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3621.51</v>
      </c>
      <c r="E11" s="247">
        <v>3621.51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5747562.620000001</v>
      </c>
      <c r="E12" s="104">
        <f t="shared" si="3"/>
        <v>6212791.25</v>
      </c>
      <c r="F12" s="93">
        <f t="shared" si="1"/>
        <v>108.09436383313383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5288035.29</v>
      </c>
      <c r="E13" s="104">
        <f t="shared" si="4"/>
        <v>5737222.0700000003</v>
      </c>
      <c r="F13" s="93">
        <f t="shared" si="1"/>
        <v>108.49439830421403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6153636.0499999998</v>
      </c>
      <c r="E15" s="247">
        <v>6695813.8300000001</v>
      </c>
      <c r="F15" s="93">
        <f t="shared" si="1"/>
        <v>108.81068973846773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865600.76</v>
      </c>
      <c r="E18" s="247">
        <v>958591.76</v>
      </c>
      <c r="F18" s="93">
        <f t="shared" si="1"/>
        <v>110.74294343272064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328841.56000000029</v>
      </c>
      <c r="E19" s="104">
        <f t="shared" si="5"/>
        <v>339644.09000000008</v>
      </c>
      <c r="F19" s="93">
        <f t="shared" si="1"/>
        <v>103.28502577350618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1144567.04</v>
      </c>
      <c r="E20" s="247">
        <v>1273880.51</v>
      </c>
      <c r="F20" s="93">
        <f t="shared" si="1"/>
        <v>111.29802497195796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125456.49</v>
      </c>
      <c r="E21" s="247">
        <v>144853.99</v>
      </c>
      <c r="F21" s="93">
        <f t="shared" si="1"/>
        <v>115.46153570851534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9644.57</v>
      </c>
      <c r="E22" s="247">
        <v>12845.82</v>
      </c>
      <c r="F22" s="93">
        <f t="shared" si="1"/>
        <v>133.19225222067962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304680.14</v>
      </c>
      <c r="E23" s="247">
        <v>304680.14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670.6</v>
      </c>
      <c r="E24" s="247">
        <v>792.58</v>
      </c>
      <c r="F24" s="93">
        <f t="shared" si="1"/>
        <v>118.18968088279154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209037.45</v>
      </c>
      <c r="E26" s="247">
        <v>220521.79</v>
      </c>
      <c r="F26" s="93">
        <f t="shared" si="1"/>
        <v>105.49391508555046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1465214.73</v>
      </c>
      <c r="E28" s="247">
        <v>1617930.74</v>
      </c>
      <c r="F28" s="93">
        <f t="shared" si="1"/>
        <v>110.42277332278798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124133.93999999997</v>
      </c>
      <c r="E29" s="104">
        <f t="shared" si="6"/>
        <v>130623.51000000001</v>
      </c>
      <c r="F29" s="93">
        <f t="shared" si="1"/>
        <v>105.22787724292006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317171.15999999997</v>
      </c>
      <c r="E30" s="247">
        <v>367071.15</v>
      </c>
      <c r="F30" s="93">
        <f t="shared" si="1"/>
        <v>115.73282703257132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193037.22</v>
      </c>
      <c r="E34" s="247">
        <v>236447.64</v>
      </c>
      <c r="F34" s="93">
        <f t="shared" si="1"/>
        <v>122.48810876990458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6551.8300000000017</v>
      </c>
      <c r="E45" s="104">
        <f t="shared" si="9"/>
        <v>5301.5800000000017</v>
      </c>
      <c r="F45" s="93">
        <f t="shared" si="1"/>
        <v>80.917545174401667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102249.38</v>
      </c>
      <c r="E47" s="247">
        <v>103099.38</v>
      </c>
      <c r="F47" s="93">
        <f t="shared" si="1"/>
        <v>100.83130088417163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1500</v>
      </c>
      <c r="E48" s="247">
        <v>1500</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97197.55</v>
      </c>
      <c r="E50" s="247">
        <v>99297.8</v>
      </c>
      <c r="F50" s="93">
        <f t="shared" si="1"/>
        <v>102.16080549355411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86131.92</v>
      </c>
      <c r="E56" s="104">
        <f t="shared" si="11"/>
        <v>86131.92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86131.92</v>
      </c>
      <c r="E57" s="247">
        <v>86131.92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3897729.1099999994</v>
      </c>
      <c r="E68" s="104">
        <f t="shared" si="13"/>
        <v>3239954.0300000003</v>
      </c>
      <c r="F68" s="93">
        <f t="shared" si="1"/>
        <v>83.124145843988657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1355501.64</v>
      </c>
      <c r="E69" s="104">
        <f t="shared" si="14"/>
        <v>976131.11</v>
      </c>
      <c r="F69" s="93">
        <f t="shared" si="1"/>
        <v>72.01253625927005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1354863.25</v>
      </c>
      <c r="E70" s="104">
        <f t="shared" si="15"/>
        <v>975796.78</v>
      </c>
      <c r="F70" s="93">
        <f t="shared" si="1"/>
        <v>72.021791129104727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1354863.25</v>
      </c>
      <c r="E72" s="247">
        <v>975796.78</v>
      </c>
      <c r="F72" s="93">
        <f t="shared" si="1"/>
        <v>72.021791129104727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638.39</v>
      </c>
      <c r="E76" s="247">
        <v>334.33</v>
      </c>
      <c r="F76" s="93">
        <f t="shared" si="1"/>
        <v>52.370807813405598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121065.66</v>
      </c>
      <c r="E78" s="104">
        <f>E79+SUM(E82:E84)-E85+E86</f>
        <v>37671.18</v>
      </c>
      <c r="F78" s="93">
        <f t="shared" si="1"/>
        <v>31.116321506858348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76.83</v>
      </c>
      <c r="E84" s="247">
        <v>76.83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120988.83</v>
      </c>
      <c r="E86" s="247">
        <v>37594.35</v>
      </c>
      <c r="F86" s="93">
        <f t="shared" si="1"/>
        <v>31.07257917941681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13841.570000000065</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395473.81000000006</v>
      </c>
      <c r="E88" s="104">
        <f t="shared" si="18"/>
        <v>474013.52999999997</v>
      </c>
      <c r="F88" s="93">
        <f t="shared" si="1"/>
        <v>119.85965138879864</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18032.5</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13841.57</v>
      </c>
      <c r="E93" s="247">
        <v>0</v>
      </c>
      <c r="F93" s="93">
        <f t="shared" si="1"/>
        <v>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274902.53000000003</v>
      </c>
      <c r="E97" s="247">
        <v>381500.91</v>
      </c>
      <c r="F97" s="93">
        <f t="shared" si="1"/>
        <v>138.77679117758572</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106729.71</v>
      </c>
      <c r="E98" s="247">
        <v>74480.12</v>
      </c>
      <c r="F98" s="93">
        <f t="shared" si="1"/>
        <v>69.783868053234656</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381632.24</v>
      </c>
      <c r="E117" s="247">
        <v>474013.53</v>
      </c>
      <c r="F117" s="93">
        <f t="shared" si="1"/>
        <v>124.20688828595826</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781445.35</v>
      </c>
      <c r="E134" s="104">
        <f t="shared" si="23"/>
        <v>807724.47</v>
      </c>
      <c r="F134" s="93">
        <f t="shared" si="1"/>
        <v>103.36288647696222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781445.35</v>
      </c>
      <c r="E135" s="104">
        <f t="shared" si="24"/>
        <v>807724.47</v>
      </c>
      <c r="F135" s="93">
        <f t="shared" si="1"/>
        <v>103.36288647696222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781445.35</v>
      </c>
      <c r="E139" s="247">
        <v>807724.47</v>
      </c>
      <c r="F139" s="93">
        <f t="shared" si="1"/>
        <v>103.36288647696222</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470059.39999999997</v>
      </c>
      <c r="E146" s="104">
        <f t="shared" si="26"/>
        <v>315700.89999999997</v>
      </c>
      <c r="F146" s="93">
        <f t="shared" si="1"/>
        <v>67.161916132301585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219556.01</v>
      </c>
      <c r="E147" s="247">
        <v>140985.56</v>
      </c>
      <c r="F147" s="93">
        <f t="shared" si="1"/>
        <v>64.213937937749904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173285.05</v>
      </c>
      <c r="E149" s="104">
        <f t="shared" si="27"/>
        <v>83626.42</v>
      </c>
      <c r="F149" s="93">
        <f t="shared" si="1"/>
        <v>48.259454580761584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47458.47</v>
      </c>
      <c r="E151" s="247">
        <v>83626.42</v>
      </c>
      <c r="F151" s="93">
        <f t="shared" si="1"/>
        <v>176.20968396157735</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125826.58</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675.65</v>
      </c>
      <c r="E158" s="247">
        <v>2609.09</v>
      </c>
      <c r="F158" s="93">
        <f t="shared" si="1"/>
        <v>386.15999407977506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839.36</v>
      </c>
      <c r="E159" s="247">
        <v>17149.54</v>
      </c>
      <c r="F159" s="93">
        <f t="shared" si="1"/>
        <v>2043.1686046511629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2152.23</v>
      </c>
      <c r="E160" s="247">
        <v>2152.23</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92238.3</v>
      </c>
      <c r="E162" s="247">
        <v>78658.7</v>
      </c>
      <c r="F162" s="93">
        <f t="shared" si="1"/>
        <v>85.277699177022996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18687.2</v>
      </c>
      <c r="E163" s="247">
        <v>9480.64</v>
      </c>
      <c r="F163" s="93">
        <f t="shared" si="1"/>
        <v>50.733336187336789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1155815.49</v>
      </c>
      <c r="E170" s="104">
        <f t="shared" si="29"/>
        <v>1102726.3700000001</v>
      </c>
      <c r="F170" s="93">
        <f t="shared" si="1"/>
        <v>95.40678244414255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1155815.49</v>
      </c>
      <c r="E173" s="247">
        <v>1102726.3700000001</v>
      </c>
      <c r="F173" s="93">
        <f t="shared" si="1"/>
        <v>95.40678244414255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9738227.8499999996</v>
      </c>
      <c r="E175" s="104">
        <f t="shared" si="30"/>
        <v>9546806.4000000004</v>
      </c>
      <c r="F175" s="93">
        <f t="shared" si="1"/>
        <v>98.034329726635022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1892707.5</v>
      </c>
      <c r="E176" s="104">
        <f t="shared" si="31"/>
        <v>1792677.8200000003</v>
      </c>
      <c r="F176" s="93">
        <f t="shared" si="1"/>
        <v>94.714995317554369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321188.32</v>
      </c>
      <c r="E177" s="104">
        <f t="shared" si="32"/>
        <v>319608.31000000006</v>
      </c>
      <c r="F177" s="93">
        <f t="shared" si="1"/>
        <v>99.508073643524781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88.15</v>
      </c>
      <c r="E178" s="247">
        <v>1413.84</v>
      </c>
      <c r="F178" s="93">
        <f t="shared" si="1"/>
        <v>1603.9024390243899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122899.07</v>
      </c>
      <c r="E179" s="247">
        <v>143500.14000000001</v>
      </c>
      <c r="F179" s="93">
        <f t="shared" si="1"/>
        <v>116.76259226371688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7821.16</v>
      </c>
      <c r="E180" s="104">
        <f t="shared" si="33"/>
        <v>1236.97</v>
      </c>
      <c r="F180" s="93">
        <f t="shared" si="1"/>
        <v>15.815684629901448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1241.5999999999999</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6579.56</v>
      </c>
      <c r="E183" s="247">
        <v>1236.97</v>
      </c>
      <c r="F183" s="93">
        <f t="shared" si="1"/>
        <v>18.800193325997483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17247.8</v>
      </c>
      <c r="E184" s="247">
        <v>59841.8</v>
      </c>
      <c r="F184" s="93">
        <f t="shared" si="1"/>
        <v>346.95323461542927</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6000</v>
      </c>
      <c r="E185" s="247">
        <v>0</v>
      </c>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1043.8399999999999</v>
      </c>
      <c r="E186" s="247">
        <v>686.62</v>
      </c>
      <c r="F186" s="93">
        <f t="shared" si="1"/>
        <v>65.778280196198651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67722.5</v>
      </c>
      <c r="E187" s="247">
        <v>46829.34</v>
      </c>
      <c r="F187" s="93">
        <f t="shared" si="1"/>
        <v>69.148864852892316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98365.8</v>
      </c>
      <c r="E188" s="247">
        <v>66099.600000000006</v>
      </c>
      <c r="F188" s="93">
        <f t="shared" si="1"/>
        <v>67.197745557907325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86971.24</v>
      </c>
      <c r="E189" s="247">
        <v>90933.65</v>
      </c>
      <c r="F189" s="93">
        <f t="shared" si="1"/>
        <v>104.5560003513805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328732.44999999995</v>
      </c>
      <c r="E206" s="104">
        <f t="shared" si="37"/>
        <v>279409.49</v>
      </c>
      <c r="F206" s="93">
        <f t="shared" si="1"/>
        <v>84.99601727788054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328732.44999999995</v>
      </c>
      <c r="E207" s="104">
        <f t="shared" si="38"/>
        <v>279409.49</v>
      </c>
      <c r="F207" s="93">
        <f t="shared" si="1"/>
        <v>84.99601727788054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327659.40999999997</v>
      </c>
      <c r="E208" s="247">
        <v>277888.33</v>
      </c>
      <c r="F208" s="93">
        <f t="shared" si="1"/>
        <v>84.810117310532917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1073.04</v>
      </c>
      <c r="E217" s="247">
        <v>1521.16</v>
      </c>
      <c r="F217" s="93">
        <f t="shared" si="1"/>
        <v>141.76172370088722</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1155815.49</v>
      </c>
      <c r="E234" s="104">
        <f t="shared" si="40"/>
        <v>1102726.3700000001</v>
      </c>
      <c r="F234" s="93">
        <f t="shared" si="1"/>
        <v>95.40678244414255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1155815.49</v>
      </c>
      <c r="E236" s="247">
        <v>1102726.3700000001</v>
      </c>
      <c r="F236" s="93">
        <f t="shared" si="1"/>
        <v>95.40678244414255</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7845520.3499999996</v>
      </c>
      <c r="E237" s="104">
        <f t="shared" si="41"/>
        <v>7754128.5800000001</v>
      </c>
      <c r="F237" s="93">
        <f t="shared" si="1"/>
        <v>98.835108878406004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6307053.2199999997</v>
      </c>
      <c r="E238" s="104">
        <f t="shared" si="42"/>
        <v>6835167.3200000003</v>
      </c>
      <c r="F238" s="93">
        <f t="shared" si="1"/>
        <v>108.37338899131726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6635785.6600000001</v>
      </c>
      <c r="E239" s="104">
        <f t="shared" si="43"/>
        <v>7114576.8399999999</v>
      </c>
      <c r="F239" s="93">
        <f t="shared" si="1"/>
        <v>107.21529001284831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6621944.0899999999</v>
      </c>
      <c r="E240" s="247">
        <v>7114576.8399999999</v>
      </c>
      <c r="F240" s="93">
        <f t="shared" si="1"/>
        <v>107.43939760445788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13841.57</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328732.44</v>
      </c>
      <c r="E242" s="104">
        <f t="shared" si="44"/>
        <v>279409.52</v>
      </c>
      <c r="F242" s="93">
        <f t="shared" si="1"/>
        <v>84.99602898941157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328732.44</v>
      </c>
      <c r="E243" s="247">
        <v>279409.52</v>
      </c>
      <c r="F243" s="93">
        <f t="shared" si="1"/>
        <v>84.99602898941157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1068407.73</v>
      </c>
      <c r="E245" s="104">
        <f t="shared" si="45"/>
        <v>603260.35999999987</v>
      </c>
      <c r="F245" s="93">
        <f t="shared" si="1"/>
        <v>56.463496384474851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2336331.98</v>
      </c>
      <c r="E246" s="104">
        <f t="shared" si="46"/>
        <v>1085063.8999999999</v>
      </c>
      <c r="F246" s="93">
        <f t="shared" si="1"/>
        <v>46.443053011670024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2336331.98</v>
      </c>
      <c r="E247" s="247">
        <v>1085063.8999999999</v>
      </c>
      <c r="F247" s="93">
        <f t="shared" si="1"/>
        <v>46.443053011670024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1267924.25</v>
      </c>
      <c r="E250" s="104">
        <f t="shared" si="47"/>
        <v>481803.54</v>
      </c>
      <c r="F250" s="93">
        <f t="shared" si="1"/>
        <v>37.99939467992666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1201306.08</v>
      </c>
      <c r="E252" s="247">
        <v>446322.19</v>
      </c>
      <c r="F252" s="93">
        <f t="shared" si="1"/>
        <v>37.15307842277798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66618.17</v>
      </c>
      <c r="E253" s="247">
        <v>35481.35</v>
      </c>
      <c r="F253" s="93">
        <f t="shared" si="1"/>
        <v>53.26076954680682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470059.4</v>
      </c>
      <c r="E255" s="247">
        <v>315700.90000000002</v>
      </c>
      <c r="F255" s="93">
        <f t="shared" si="1"/>
        <v>67.161916132301585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3952507.77</v>
      </c>
      <c r="E259" s="104">
        <f t="shared" si="49"/>
        <v>3946140.29</v>
      </c>
      <c r="F259" s="93">
        <f t="shared" si="1"/>
        <v>99.838900253445928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3952507.77</v>
      </c>
      <c r="E260" s="248">
        <v>3946140.29</v>
      </c>
      <c r="F260" s="97">
        <f t="shared" si="1"/>
        <v>99.838900253445928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381632.24</v>
      </c>
      <c r="E262" s="247">
        <v>474013.53</v>
      </c>
      <c r="F262" s="93">
        <f t="shared" ref="F262:F322" si="50">IF(D262&gt;0,IF(E262/D262&gt;=100,"&gt;&gt;100",E262/D262*100),"-")</f>
        <v>124.20688828595826</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13841.57</v>
      </c>
      <c r="E263" s="247">
        <v>0</v>
      </c>
      <c r="F263" s="93">
        <f t="shared" si="50"/>
        <v>0</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238262.04</v>
      </c>
      <c r="E264" s="247">
        <v>145746.88</v>
      </c>
      <c r="F264" s="93">
        <f t="shared" si="50"/>
        <v>61.17083527027637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250484.56</v>
      </c>
      <c r="E265" s="247">
        <v>179434.66</v>
      </c>
      <c r="F265" s="93">
        <f t="shared" si="50"/>
        <v>71.635018142435598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6244.67</v>
      </c>
      <c r="E268" s="247">
        <v>9276.52</v>
      </c>
      <c r="F268" s="93">
        <f t="shared" si="50"/>
        <v>148.55100429646404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966.64</v>
      </c>
      <c r="E269" s="247">
        <v>1063.24</v>
      </c>
      <c r="F269" s="93">
        <f t="shared" si="50"/>
        <v>109.99337912770008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3641.51</v>
      </c>
      <c r="E271" s="247">
        <v>9689.86</v>
      </c>
      <c r="F271" s="93">
        <f t="shared" si="50"/>
        <v>266.09455967442079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110136.01</v>
      </c>
      <c r="E273" s="247">
        <v>17564.73</v>
      </c>
      <c r="F273" s="93">
        <f t="shared" si="50"/>
        <v>15.948217118088806</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64299.41</v>
      </c>
      <c r="E287" s="247">
        <v>4745.08</v>
      </c>
      <c r="F287" s="93">
        <f t="shared" si="50"/>
        <v>7.3796633592749918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256888.91</v>
      </c>
      <c r="E288" s="247">
        <v>314863.23</v>
      </c>
      <c r="F288" s="93">
        <f t="shared" si="50"/>
        <v>122.56785627686301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86971.24</v>
      </c>
      <c r="E290" s="247">
        <v>90933.65</v>
      </c>
      <c r="F290" s="93">
        <f t="shared" si="50"/>
        <v>104.5560003513805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328732.45</v>
      </c>
      <c r="E294" s="247">
        <v>279409.49</v>
      </c>
      <c r="F294" s="93">
        <f t="shared" si="50"/>
        <v>84.996017277880526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8.6300000000000008</v>
      </c>
      <c r="E295" s="247">
        <v>8.6300000000000008</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3587.89</v>
      </c>
      <c r="E296" s="247">
        <v>3587.89</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46269.37</v>
      </c>
      <c r="E297" s="247">
        <v>8402.5</v>
      </c>
      <c r="F297" s="93">
        <f t="shared" si="50"/>
        <v>18.159961979166777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6128.11</v>
      </c>
      <c r="E299" s="247">
        <v>1.69</v>
      </c>
      <c r="F299" s="93">
        <f t="shared" si="50"/>
        <v>2.757783394880314E-2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42272.26</v>
      </c>
      <c r="E302" s="247">
        <v>54098.89</v>
      </c>
      <c r="F302" s="93">
        <f t="shared" si="50"/>
        <v>127.97728344782134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84" sqref="E8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4047605.6</v>
      </c>
      <c r="E5" s="79">
        <f t="shared" si="0"/>
        <v>5171561.26</v>
      </c>
      <c r="F5" s="80">
        <f t="shared" ref="F5:F141" si="1">IF(D5&gt;0,IF(E5/D5&gt;=100,"&gt;&gt;100",E5/D5*100),"-")</f>
        <v>127.76840856233621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4047605.6</v>
      </c>
      <c r="E6" s="81">
        <f t="shared" si="2"/>
        <v>5171561.26</v>
      </c>
      <c r="F6" s="63">
        <f t="shared" si="1"/>
        <v>127.76840856233621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4047605.6</v>
      </c>
      <c r="E7" s="249">
        <v>5171561.26</v>
      </c>
      <c r="F7" s="63">
        <f t="shared" si="1"/>
        <v>127.76840856233621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120060</v>
      </c>
      <c r="E28" s="81">
        <f t="shared" si="6"/>
        <v>155214.04</v>
      </c>
      <c r="F28" s="63">
        <f t="shared" si="1"/>
        <v>129.28039313676496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120060</v>
      </c>
      <c r="E30" s="249">
        <v>155214.04</v>
      </c>
      <c r="F30" s="63">
        <f t="shared" si="1"/>
        <v>129.28039313676496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895014.7699999999</v>
      </c>
      <c r="E35" s="81">
        <f t="shared" si="7"/>
        <v>810201.97</v>
      </c>
      <c r="F35" s="63">
        <f t="shared" si="1"/>
        <v>90.523865879889343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738227.6</v>
      </c>
      <c r="E39" s="81">
        <f t="shared" si="9"/>
        <v>634765.63</v>
      </c>
      <c r="F39" s="63">
        <f t="shared" si="1"/>
        <v>85.985085087580032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261388.99</v>
      </c>
      <c r="E40" s="249">
        <v>275325.73</v>
      </c>
      <c r="F40" s="63">
        <f t="shared" si="1"/>
        <v>105.33180070055744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476838.61</v>
      </c>
      <c r="E42" s="249">
        <v>359439.9</v>
      </c>
      <c r="F42" s="63">
        <f t="shared" si="1"/>
        <v>75.379781012280034</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19740.84</v>
      </c>
      <c r="E61" s="81">
        <f t="shared" si="13"/>
        <v>12490.84</v>
      </c>
      <c r="F61" s="63">
        <f t="shared" si="1"/>
        <v>63.274105863782907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19740.84</v>
      </c>
      <c r="E64" s="249">
        <v>12490.84</v>
      </c>
      <c r="F64" s="63">
        <f t="shared" si="1"/>
        <v>63.274105863782907</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137046.32999999999</v>
      </c>
      <c r="E74" s="249">
        <v>162945.5</v>
      </c>
      <c r="F74" s="63">
        <f t="shared" si="1"/>
        <v>118.89811277689817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467805.49</v>
      </c>
      <c r="E75" s="81">
        <f t="shared" si="15"/>
        <v>452283.66000000003</v>
      </c>
      <c r="F75" s="63">
        <f t="shared" si="1"/>
        <v>96.681990628198918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227625.22</v>
      </c>
      <c r="E76" s="249">
        <v>216623.29</v>
      </c>
      <c r="F76" s="63">
        <f t="shared" si="1"/>
        <v>95.166647175563412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240180.27</v>
      </c>
      <c r="E81" s="249">
        <v>235660.37</v>
      </c>
      <c r="F81" s="63">
        <f t="shared" si="1"/>
        <v>98.118121859051953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761721.03</v>
      </c>
      <c r="E82" s="81">
        <f t="shared" si="16"/>
        <v>916604.17</v>
      </c>
      <c r="F82" s="63">
        <f t="shared" si="1"/>
        <v>120.33331546589963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735322.65</v>
      </c>
      <c r="E84" s="249">
        <v>893072.91</v>
      </c>
      <c r="F84" s="63">
        <f t="shared" si="1"/>
        <v>121.45320288991506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26398.38</v>
      </c>
      <c r="E85" s="249">
        <v>23531.26</v>
      </c>
      <c r="F85" s="63">
        <f t="shared" si="1"/>
        <v>89.139030501114064</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229719.38</v>
      </c>
      <c r="E89" s="81">
        <f t="shared" si="17"/>
        <v>351914.07000000007</v>
      </c>
      <c r="F89" s="63">
        <f t="shared" si="1"/>
        <v>153.19302620440646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1250</v>
      </c>
      <c r="E94" s="81">
        <f t="shared" si="19"/>
        <v>145000</v>
      </c>
      <c r="F94" s="63" t="str">
        <f t="shared" si="1"/>
        <v>&gt;&gt;100</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1250</v>
      </c>
      <c r="E95" s="249">
        <v>145000</v>
      </c>
      <c r="F95" s="63" t="str">
        <f t="shared" si="1"/>
        <v>&gt;&gt;100</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62358.16</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62358.16</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114779.02</v>
      </c>
      <c r="E104" s="249">
        <v>83225</v>
      </c>
      <c r="F104" s="63">
        <f t="shared" si="1"/>
        <v>72.508895789491845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310">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113690.36</v>
      </c>
      <c r="E106" s="249">
        <v>61330.91</v>
      </c>
      <c r="F106" s="63">
        <f t="shared" si="1"/>
        <v>53.94556759253819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216783.14</v>
      </c>
      <c r="E107" s="81">
        <f t="shared" si="21"/>
        <v>235715.08</v>
      </c>
      <c r="F107" s="63">
        <f t="shared" si="1"/>
        <v>108.7331238028935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36287.17</v>
      </c>
      <c r="E109" s="249">
        <v>34178.639999999999</v>
      </c>
      <c r="F109" s="63">
        <f t="shared" si="1"/>
        <v>94.189323664534868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18987.5</v>
      </c>
      <c r="E111" s="249">
        <v>26066.98</v>
      </c>
      <c r="F111" s="63">
        <f t="shared" si="1"/>
        <v>137.28495062541145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161508.47</v>
      </c>
      <c r="E113" s="249">
        <v>175469.46</v>
      </c>
      <c r="F113" s="63">
        <f t="shared" si="1"/>
        <v>108.64412250329659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369243.82</v>
      </c>
      <c r="E114" s="81">
        <f t="shared" si="22"/>
        <v>368912.74</v>
      </c>
      <c r="F114" s="63">
        <f t="shared" si="1"/>
        <v>99.91033566926049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317492.81</v>
      </c>
      <c r="E115" s="81">
        <f t="shared" si="23"/>
        <v>345637.74</v>
      </c>
      <c r="F115" s="63">
        <f t="shared" si="1"/>
        <v>108.86474562998765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317492.81</v>
      </c>
      <c r="E117" s="249">
        <v>345637.74</v>
      </c>
      <c r="F117" s="63">
        <f t="shared" si="1"/>
        <v>108.86474562998765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47251.01</v>
      </c>
      <c r="E118" s="81">
        <f t="shared" si="24"/>
        <v>9625</v>
      </c>
      <c r="F118" s="63">
        <f t="shared" si="1"/>
        <v>20.369934949538642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47251.01</v>
      </c>
      <c r="E120" s="249">
        <v>9625</v>
      </c>
      <c r="F120" s="63">
        <f t="shared" si="1"/>
        <v>20.369934949538642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4500</v>
      </c>
      <c r="E122" s="81">
        <f t="shared" si="25"/>
        <v>13650</v>
      </c>
      <c r="F122" s="63">
        <f t="shared" si="1"/>
        <v>303.33333333333331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4500</v>
      </c>
      <c r="E124" s="249">
        <v>13650</v>
      </c>
      <c r="F124" s="63">
        <f t="shared" si="1"/>
        <v>303.33333333333331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182485.89</v>
      </c>
      <c r="E129" s="81">
        <f t="shared" si="26"/>
        <v>137451.77000000002</v>
      </c>
      <c r="F129" s="63">
        <f t="shared" si="1"/>
        <v>75.321861871073978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42530.22</v>
      </c>
      <c r="E138" s="249">
        <v>54000</v>
      </c>
      <c r="F138" s="63">
        <f t="shared" si="1"/>
        <v>126.96854142771892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139955.67000000001</v>
      </c>
      <c r="E140" s="249">
        <v>83451.77</v>
      </c>
      <c r="F140" s="63">
        <f t="shared" si="1"/>
        <v>59.627287697597389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7290439.1200000001</v>
      </c>
      <c r="E141" s="106">
        <f t="shared" si="28"/>
        <v>8599858.7599999998</v>
      </c>
      <c r="F141" s="82">
        <f t="shared" si="1"/>
        <v>117.96077874661684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zoomScale="148" zoomScaleNormal="148"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115298.52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115298.52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115298.52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115298.52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59554.33</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59554.33</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59554.33</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C87" zoomScale="160" zoomScaleNormal="160"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736892.01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9031940.5799999982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8009713.1199999992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3263953.15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2191981.63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68187.59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315787.67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278189.98</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70466.28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1105058.55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716088.27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1020706.26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1521.2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1521.2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9078881.1399999987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8011293.129999999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3262627.46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2171380.56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74771.78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273193.67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284189.98</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70823.5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1125951.71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748354.47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1016743.85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50844.160000000003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50844.160000000003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689951.44999999925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4745.08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4745.08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88.15</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88.15</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901.14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901.14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159.27000000000001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159.27000000000001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3596.52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3596.52</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685206.37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314863.23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90933.65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279409.49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26580</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2025-02-19T11:40:59Z</cp:lastPrinted>
  <dcterms:created xsi:type="dcterms:W3CDTF">2022-04-01T05:14:30Z</dcterms:created>
  <dcterms:modified xsi:type="dcterms:W3CDTF">2025-02-19T11:44:23Z</dcterms:modified>
</cp:coreProperties>
</file>