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so0\OneDrive\Dokumenti\Nabava 2024\12_UO za proračun, financije i JN\3-24JDN - Govorne usluge u fiksnoj telefoniji\"/>
    </mc:Choice>
  </mc:AlternateContent>
  <xr:revisionPtr revIDLastSave="0" documentId="13_ncr:1_{7C9FB021-5ADF-460F-A08C-0A6255DDF281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59" i="1"/>
  <c r="E31" i="1"/>
  <c r="F31" i="1" s="1"/>
  <c r="G12" i="1"/>
  <c r="H12" i="1" s="1"/>
  <c r="F5" i="1"/>
  <c r="G5" i="1" s="1"/>
  <c r="F6" i="1"/>
  <c r="G6" i="1" s="1"/>
  <c r="E32" i="1"/>
  <c r="F32" i="1" s="1"/>
  <c r="E33" i="1"/>
  <c r="F33" i="1" s="1"/>
  <c r="E34" i="1"/>
  <c r="F34" i="1" s="1"/>
  <c r="F77" i="1"/>
  <c r="G77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G59" i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2" i="1"/>
  <c r="G42" i="1" s="1"/>
  <c r="G41" i="1"/>
  <c r="F20" i="1"/>
  <c r="G20" i="1" s="1"/>
  <c r="F21" i="1"/>
  <c r="F22" i="1"/>
  <c r="G22" i="1" s="1"/>
  <c r="F19" i="1"/>
  <c r="G19" i="1" s="1"/>
  <c r="G13" i="1"/>
  <c r="H13" i="1" s="1"/>
  <c r="G78" i="1" l="1"/>
  <c r="F99" i="1" s="1"/>
  <c r="F78" i="1"/>
  <c r="D99" i="1" s="1"/>
  <c r="G7" i="1"/>
  <c r="F95" i="1" s="1"/>
  <c r="E35" i="1"/>
  <c r="D98" i="1" s="1"/>
  <c r="F35" i="1"/>
  <c r="F98" i="1" s="1"/>
  <c r="F23" i="1"/>
  <c r="D97" i="1" s="1"/>
  <c r="G21" i="1"/>
  <c r="G23" i="1" s="1"/>
  <c r="F97" i="1" s="1"/>
  <c r="H14" i="1"/>
  <c r="F96" i="1" s="1"/>
  <c r="G14" i="1"/>
  <c r="D96" i="1" s="1"/>
  <c r="F7" i="1"/>
  <c r="D95" i="1" s="1"/>
  <c r="D100" i="1" l="1"/>
  <c r="F100" i="1"/>
</calcChain>
</file>

<file path=xl/sharedStrings.xml><?xml version="1.0" encoding="utf-8"?>
<sst xmlns="http://schemas.openxmlformats.org/spreadsheetml/2006/main" count="173" uniqueCount="84">
  <si>
    <t>USLUGA</t>
  </si>
  <si>
    <t>Jed. mjere</t>
  </si>
  <si>
    <t>Broj priključaka</t>
  </si>
  <si>
    <t>Broj kanala/količina</t>
  </si>
  <si>
    <t>Ukupna cijena (bez PDV-a)</t>
  </si>
  <si>
    <t>Ukupna cijena (s PDV-om)</t>
  </si>
  <si>
    <t>a</t>
  </si>
  <si>
    <t>b</t>
  </si>
  <si>
    <t>c</t>
  </si>
  <si>
    <t>d=b*c</t>
  </si>
  <si>
    <t>e</t>
  </si>
  <si>
    <t>IP telefonija</t>
  </si>
  <si>
    <t>kanal/linija</t>
  </si>
  <si>
    <t>POTS</t>
  </si>
  <si>
    <t>Ukupna cijena        (s PDV-om)</t>
  </si>
  <si>
    <t>1.	PRIKLJUČNE PRISTOJBE ZA GOVORNE USLUGE</t>
  </si>
  <si>
    <t>Broj mjeseci</t>
  </si>
  <si>
    <t>Jedinična cijena bez PDV-a(kn)</t>
  </si>
  <si>
    <t>d</t>
  </si>
  <si>
    <t>e=b*c*d</t>
  </si>
  <si>
    <t>f</t>
  </si>
  <si>
    <t>2.	MJESEČNE NAKNADE ZA GOVORNE USLUGE</t>
  </si>
  <si>
    <t>Jedinična cijena bez PDV-a (EUR)</t>
  </si>
  <si>
    <t>UKUPNO PRIKLJUČNE PRISTOJEBE ZA GOVORNE USLUGE:</t>
  </si>
  <si>
    <t>UKUPNO MJESEČNE NAKNADE ZA GOVORNE USLUGE:</t>
  </si>
  <si>
    <t>3.	 PRIKLJUČNE PRISTOJBE ZA IP UREĐAJE</t>
  </si>
  <si>
    <t>Količina</t>
  </si>
  <si>
    <t>Ukupna cijena (sa PDV-om)</t>
  </si>
  <si>
    <t>c = a * b</t>
  </si>
  <si>
    <t>IP telefon TIP 1</t>
  </si>
  <si>
    <t>IP telefon TIP 2</t>
  </si>
  <si>
    <t>ATA</t>
  </si>
  <si>
    <t>Preklopnik Tip 1</t>
  </si>
  <si>
    <t>UKUPNO PRIKLJUČNE PRISTOJBE ZA IP UREĐAJE:</t>
  </si>
  <si>
    <t>kom</t>
  </si>
  <si>
    <t>4.	MJESEČNE  NAKNADE  ZA IP UREĐAJE</t>
  </si>
  <si>
    <t>e = a *  b * c</t>
  </si>
  <si>
    <t>Broj uređaja  (kom)</t>
  </si>
  <si>
    <t>UKUPNO MJESEČNE NAKNADE ZA IP UREĐAJE:</t>
  </si>
  <si>
    <t>5. USLUGE POZIVA</t>
  </si>
  <si>
    <t>Mjesečna količina</t>
  </si>
  <si>
    <t>Ukupno (bez PDV-a)</t>
  </si>
  <si>
    <t>Ukupno (sa PDV-om)</t>
  </si>
  <si>
    <t>d=a*b*c</t>
  </si>
  <si>
    <t>Govorni servis - nacionalni promet</t>
  </si>
  <si>
    <t>Pozivi prema fiksnim mrežama</t>
  </si>
  <si>
    <t>sek.</t>
  </si>
  <si>
    <t>Pozivi prema mobilnim mrežama</t>
  </si>
  <si>
    <t>Govorni servis - međunarodni promet</t>
  </si>
  <si>
    <t>Pozivi prema fiksnim međunarodnim mrežama</t>
  </si>
  <si>
    <t>Austrija</t>
  </si>
  <si>
    <t>Njemačka</t>
  </si>
  <si>
    <t>BiH</t>
  </si>
  <si>
    <t>Italija</t>
  </si>
  <si>
    <t>Mađarska</t>
  </si>
  <si>
    <t>Slovenija</t>
  </si>
  <si>
    <t>Srbija</t>
  </si>
  <si>
    <t>Češka</t>
  </si>
  <si>
    <t>Rumunjska</t>
  </si>
  <si>
    <t>Francuska</t>
  </si>
  <si>
    <t>Velika Britanija</t>
  </si>
  <si>
    <t>Nizozemska</t>
  </si>
  <si>
    <t>USA</t>
  </si>
  <si>
    <t>Kina</t>
  </si>
  <si>
    <t>Rusija</t>
  </si>
  <si>
    <t>Pozivi prema mobilnim međunarodnim  mrežama</t>
  </si>
  <si>
    <t>Uspostava poziva</t>
  </si>
  <si>
    <t>Uspostave poziva</t>
  </si>
  <si>
    <t>količina poziva</t>
  </si>
  <si>
    <t>Jedinična cijena bez PDV-a(EUR)</t>
  </si>
  <si>
    <t>UKUPNO USLUGE POZIVA:</t>
  </si>
  <si>
    <t>REKAPITULACIJA</t>
  </si>
  <si>
    <t>Usluge</t>
  </si>
  <si>
    <t>UKUPNO bez PDV-a</t>
  </si>
  <si>
    <t>UKUPNO s PDV-om</t>
  </si>
  <si>
    <t>1. Priključne pristojbe za govorne usluge</t>
  </si>
  <si>
    <t>2. Mjesečne naknade za govorne usluge</t>
  </si>
  <si>
    <t>3. Priključne pristojbe za IP uređaje</t>
  </si>
  <si>
    <t>4. Mjesečne naknade za IP uređaje</t>
  </si>
  <si>
    <t>5. Usluge poziva</t>
  </si>
  <si>
    <t>SVEUKUPNO:</t>
  </si>
  <si>
    <t>M.P.</t>
  </si>
  <si>
    <t>Ime i prezime ovlaštene osobe</t>
  </si>
  <si>
    <t>Potpis ovlaštene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</si>
</sst>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i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i/>
      <sz val="10"/>
      <color rgb="FF000000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8"/>
      <name val="Calibri"/>
      <family val="2"/>
      <scheme val="minor"/>
    </font>
    <font>
      <sz val="8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center"/>
    </xf>
    <xf numFmtId="164" fontId="1" fillId="3" borderId="1" xfId="0" applyNumberFormat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horizontal="right" vertical="center"/>
      <protection locked="0"/>
    </xf>
    <xf numFmtId="164" fontId="12" fillId="3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7"/>
  <sheetViews>
    <sheetView tabSelected="1" view="pageLayout" topLeftCell="A13" zoomScale="85" zoomScaleNormal="100" zoomScalePageLayoutView="85" workbookViewId="0">
      <selection activeCell="E73" sqref="E73"/>
    </sheetView>
  </sheetViews>
  <sheetFormatPr defaultRowHeight="14.25" x14ac:dyDescent="0.2"/>
  <cols>
    <col min="1" max="1" width="20.42578125" style="2" customWidth="1"/>
    <col min="2" max="2" width="12.140625" style="2" customWidth="1"/>
    <col min="3" max="3" width="12.42578125" style="2" customWidth="1"/>
    <col min="4" max="4" width="14.7109375" style="2" customWidth="1"/>
    <col min="5" max="5" width="13.42578125" style="2" customWidth="1"/>
    <col min="6" max="6" width="15.140625" style="2" customWidth="1"/>
    <col min="7" max="7" width="15.42578125" style="2" customWidth="1"/>
    <col min="8" max="8" width="16.28515625" style="2" customWidth="1"/>
    <col min="9" max="16384" width="9.140625" style="2"/>
  </cols>
  <sheetData>
    <row r="2" spans="1:8" ht="25.5" customHeight="1" x14ac:dyDescent="0.2">
      <c r="A2" s="22" t="s">
        <v>15</v>
      </c>
      <c r="B2" s="22"/>
      <c r="C2" s="22"/>
      <c r="D2" s="22"/>
      <c r="E2" s="22"/>
      <c r="F2" s="22"/>
      <c r="G2" s="22"/>
    </row>
    <row r="3" spans="1:8" ht="38.25" x14ac:dyDescent="0.2">
      <c r="A3" s="20" t="s">
        <v>0</v>
      </c>
      <c r="B3" s="20" t="s">
        <v>1</v>
      </c>
      <c r="C3" s="3" t="s">
        <v>2</v>
      </c>
      <c r="D3" s="3" t="s">
        <v>3</v>
      </c>
      <c r="E3" s="3" t="s">
        <v>22</v>
      </c>
      <c r="F3" s="3" t="s">
        <v>4</v>
      </c>
      <c r="G3" s="3" t="s">
        <v>14</v>
      </c>
    </row>
    <row r="4" spans="1:8" x14ac:dyDescent="0.2">
      <c r="A4" s="20"/>
      <c r="B4" s="20"/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</row>
    <row r="5" spans="1:8" x14ac:dyDescent="0.2">
      <c r="A5" s="5" t="s">
        <v>11</v>
      </c>
      <c r="B5" s="6" t="s">
        <v>12</v>
      </c>
      <c r="C5" s="7">
        <v>8</v>
      </c>
      <c r="D5" s="7">
        <v>116</v>
      </c>
      <c r="E5" s="17">
        <v>0</v>
      </c>
      <c r="F5" s="17">
        <f>D5*E5</f>
        <v>0</v>
      </c>
      <c r="G5" s="17">
        <f>F5*1.25</f>
        <v>0</v>
      </c>
    </row>
    <row r="6" spans="1:8" x14ac:dyDescent="0.2">
      <c r="A6" s="8" t="s">
        <v>13</v>
      </c>
      <c r="B6" s="6" t="s">
        <v>12</v>
      </c>
      <c r="C6" s="7">
        <v>29</v>
      </c>
      <c r="D6" s="7">
        <v>29</v>
      </c>
      <c r="E6" s="17">
        <v>0</v>
      </c>
      <c r="F6" s="17">
        <f>D6*E6</f>
        <v>0</v>
      </c>
      <c r="G6" s="17">
        <f>F6*1.25</f>
        <v>0</v>
      </c>
    </row>
    <row r="7" spans="1:8" ht="21" customHeight="1" x14ac:dyDescent="0.2">
      <c r="A7" s="21" t="s">
        <v>23</v>
      </c>
      <c r="B7" s="21"/>
      <c r="C7" s="21"/>
      <c r="D7" s="21"/>
      <c r="E7" s="21"/>
      <c r="F7" s="18">
        <f>F5+F6</f>
        <v>0</v>
      </c>
      <c r="G7" s="18">
        <f>G5+G6</f>
        <v>0</v>
      </c>
    </row>
    <row r="9" spans="1:8" ht="23.25" customHeight="1" x14ac:dyDescent="0.2">
      <c r="A9" s="22" t="s">
        <v>21</v>
      </c>
      <c r="B9" s="22"/>
      <c r="C9" s="22"/>
      <c r="D9" s="22"/>
      <c r="E9" s="22"/>
      <c r="F9" s="22"/>
      <c r="G9" s="22"/>
    </row>
    <row r="10" spans="1:8" ht="25.5" x14ac:dyDescent="0.2">
      <c r="A10" s="20" t="s">
        <v>0</v>
      </c>
      <c r="B10" s="20" t="s">
        <v>1</v>
      </c>
      <c r="C10" s="3" t="s">
        <v>2</v>
      </c>
      <c r="D10" s="3" t="s">
        <v>3</v>
      </c>
      <c r="E10" s="3" t="s">
        <v>16</v>
      </c>
      <c r="F10" s="3" t="s">
        <v>69</v>
      </c>
      <c r="G10" s="3" t="s">
        <v>4</v>
      </c>
      <c r="H10" s="3" t="s">
        <v>5</v>
      </c>
    </row>
    <row r="11" spans="1:8" x14ac:dyDescent="0.2">
      <c r="A11" s="20"/>
      <c r="B11" s="20"/>
      <c r="C11" s="4" t="s">
        <v>6</v>
      </c>
      <c r="D11" s="4" t="s">
        <v>7</v>
      </c>
      <c r="E11" s="4" t="s">
        <v>8</v>
      </c>
      <c r="F11" s="4" t="s">
        <v>18</v>
      </c>
      <c r="G11" s="4" t="s">
        <v>19</v>
      </c>
      <c r="H11" s="4" t="s">
        <v>20</v>
      </c>
    </row>
    <row r="12" spans="1:8" x14ac:dyDescent="0.2">
      <c r="A12" s="5" t="s">
        <v>11</v>
      </c>
      <c r="B12" s="6" t="s">
        <v>12</v>
      </c>
      <c r="C12" s="7">
        <v>8</v>
      </c>
      <c r="D12" s="7">
        <v>116</v>
      </c>
      <c r="E12" s="6">
        <v>12</v>
      </c>
      <c r="F12" s="17">
        <v>0</v>
      </c>
      <c r="G12" s="17">
        <f>D12*E12*F12</f>
        <v>0</v>
      </c>
      <c r="H12" s="17">
        <f>G12*1.25</f>
        <v>0</v>
      </c>
    </row>
    <row r="13" spans="1:8" x14ac:dyDescent="0.2">
      <c r="A13" s="8" t="s">
        <v>13</v>
      </c>
      <c r="B13" s="6" t="s">
        <v>12</v>
      </c>
      <c r="C13" s="7">
        <v>29</v>
      </c>
      <c r="D13" s="7">
        <v>29</v>
      </c>
      <c r="E13" s="6">
        <v>12</v>
      </c>
      <c r="F13" s="17">
        <v>0</v>
      </c>
      <c r="G13" s="17">
        <f>D13*E13*F13</f>
        <v>0</v>
      </c>
      <c r="H13" s="17">
        <f>G13*1.25</f>
        <v>0</v>
      </c>
    </row>
    <row r="14" spans="1:8" ht="21" customHeight="1" x14ac:dyDescent="0.2">
      <c r="A14" s="21" t="s">
        <v>24</v>
      </c>
      <c r="B14" s="21"/>
      <c r="C14" s="21"/>
      <c r="D14" s="21"/>
      <c r="E14" s="21"/>
      <c r="F14" s="21"/>
      <c r="G14" s="18">
        <f>G12+G13</f>
        <v>0</v>
      </c>
      <c r="H14" s="18">
        <f>H12+H13</f>
        <v>0</v>
      </c>
    </row>
    <row r="16" spans="1:8" ht="24" customHeight="1" x14ac:dyDescent="0.2">
      <c r="A16" s="22" t="s">
        <v>25</v>
      </c>
      <c r="B16" s="22"/>
      <c r="C16" s="22"/>
      <c r="D16" s="22"/>
      <c r="E16" s="22"/>
      <c r="F16" s="22"/>
      <c r="G16" s="22"/>
      <c r="H16" s="1"/>
    </row>
    <row r="17" spans="1:7" ht="38.25" x14ac:dyDescent="0.2">
      <c r="A17" s="20" t="s">
        <v>0</v>
      </c>
      <c r="B17" s="20"/>
      <c r="C17" s="20" t="s">
        <v>1</v>
      </c>
      <c r="D17" s="3" t="s">
        <v>26</v>
      </c>
      <c r="E17" s="3" t="s">
        <v>22</v>
      </c>
      <c r="F17" s="3" t="s">
        <v>4</v>
      </c>
      <c r="G17" s="3" t="s">
        <v>27</v>
      </c>
    </row>
    <row r="18" spans="1:7" x14ac:dyDescent="0.2">
      <c r="A18" s="20"/>
      <c r="B18" s="20"/>
      <c r="C18" s="20"/>
      <c r="D18" s="9" t="s">
        <v>6</v>
      </c>
      <c r="E18" s="9" t="s">
        <v>7</v>
      </c>
      <c r="F18" s="9" t="s">
        <v>28</v>
      </c>
      <c r="G18" s="9" t="s">
        <v>18</v>
      </c>
    </row>
    <row r="19" spans="1:7" x14ac:dyDescent="0.2">
      <c r="A19" s="23" t="s">
        <v>29</v>
      </c>
      <c r="B19" s="23"/>
      <c r="C19" s="6" t="s">
        <v>34</v>
      </c>
      <c r="D19" s="6">
        <v>61</v>
      </c>
      <c r="E19" s="17">
        <v>0</v>
      </c>
      <c r="F19" s="17">
        <f>D19*E19</f>
        <v>0</v>
      </c>
      <c r="G19" s="17">
        <f t="shared" ref="G19:G22" si="0">F19*1.25</f>
        <v>0</v>
      </c>
    </row>
    <row r="20" spans="1:7" x14ac:dyDescent="0.2">
      <c r="A20" s="23" t="s">
        <v>30</v>
      </c>
      <c r="B20" s="23"/>
      <c r="C20" s="6" t="s">
        <v>34</v>
      </c>
      <c r="D20" s="6">
        <v>55</v>
      </c>
      <c r="E20" s="17">
        <v>0</v>
      </c>
      <c r="F20" s="17">
        <f t="shared" ref="F20:F22" si="1">D20*E20</f>
        <v>0</v>
      </c>
      <c r="G20" s="17">
        <f t="shared" si="0"/>
        <v>0</v>
      </c>
    </row>
    <row r="21" spans="1:7" x14ac:dyDescent="0.2">
      <c r="A21" s="23" t="s">
        <v>31</v>
      </c>
      <c r="B21" s="23"/>
      <c r="C21" s="6" t="s">
        <v>34</v>
      </c>
      <c r="D21" s="6">
        <v>15</v>
      </c>
      <c r="E21" s="17">
        <v>0</v>
      </c>
      <c r="F21" s="17">
        <f t="shared" si="1"/>
        <v>0</v>
      </c>
      <c r="G21" s="17">
        <f t="shared" si="0"/>
        <v>0</v>
      </c>
    </row>
    <row r="22" spans="1:7" ht="15.75" customHeight="1" x14ac:dyDescent="0.2">
      <c r="A22" s="23" t="s">
        <v>32</v>
      </c>
      <c r="B22" s="23"/>
      <c r="C22" s="6" t="s">
        <v>34</v>
      </c>
      <c r="D22" s="6">
        <v>3</v>
      </c>
      <c r="E22" s="17">
        <v>0</v>
      </c>
      <c r="F22" s="17">
        <f t="shared" si="1"/>
        <v>0</v>
      </c>
      <c r="G22" s="17">
        <f t="shared" si="0"/>
        <v>0</v>
      </c>
    </row>
    <row r="23" spans="1:7" ht="21" customHeight="1" x14ac:dyDescent="0.2">
      <c r="A23" s="24" t="s">
        <v>33</v>
      </c>
      <c r="B23" s="24"/>
      <c r="C23" s="24"/>
      <c r="D23" s="24"/>
      <c r="E23" s="24"/>
      <c r="F23" s="18">
        <f>F21+F22+F20+F19</f>
        <v>0</v>
      </c>
      <c r="G23" s="18">
        <f>G21+G22+G20+G19</f>
        <v>0</v>
      </c>
    </row>
    <row r="28" spans="1:7" ht="23.25" customHeight="1" x14ac:dyDescent="0.2">
      <c r="A28" s="22" t="s">
        <v>35</v>
      </c>
      <c r="B28" s="22"/>
      <c r="C28" s="22"/>
      <c r="D28" s="22"/>
      <c r="E28" s="22"/>
      <c r="F28" s="22"/>
      <c r="G28" s="22"/>
    </row>
    <row r="29" spans="1:7" ht="25.5" x14ac:dyDescent="0.2">
      <c r="A29" s="20" t="s">
        <v>0</v>
      </c>
      <c r="B29" s="3" t="s">
        <v>37</v>
      </c>
      <c r="C29" s="3" t="s">
        <v>16</v>
      </c>
      <c r="D29" s="3" t="s">
        <v>69</v>
      </c>
      <c r="E29" s="3" t="s">
        <v>4</v>
      </c>
      <c r="F29" s="3" t="s">
        <v>27</v>
      </c>
    </row>
    <row r="30" spans="1:7" x14ac:dyDescent="0.2">
      <c r="A30" s="20"/>
      <c r="B30" s="4" t="s">
        <v>6</v>
      </c>
      <c r="C30" s="4" t="s">
        <v>7</v>
      </c>
      <c r="D30" s="4" t="s">
        <v>8</v>
      </c>
      <c r="E30" s="4" t="s">
        <v>36</v>
      </c>
      <c r="F30" s="4" t="s">
        <v>20</v>
      </c>
    </row>
    <row r="31" spans="1:7" x14ac:dyDescent="0.2">
      <c r="A31" s="11" t="s">
        <v>29</v>
      </c>
      <c r="B31" s="6">
        <v>61</v>
      </c>
      <c r="C31" s="6">
        <v>12</v>
      </c>
      <c r="D31" s="17">
        <v>0</v>
      </c>
      <c r="E31" s="17">
        <f>B31*C31*D31</f>
        <v>0</v>
      </c>
      <c r="F31" s="17">
        <f t="shared" ref="F31:F34" si="2">E31*1.25</f>
        <v>0</v>
      </c>
    </row>
    <row r="32" spans="1:7" x14ac:dyDescent="0.2">
      <c r="A32" s="11" t="s">
        <v>30</v>
      </c>
      <c r="B32" s="6">
        <v>55</v>
      </c>
      <c r="C32" s="6">
        <v>12</v>
      </c>
      <c r="D32" s="17">
        <v>0</v>
      </c>
      <c r="E32" s="17">
        <f t="shared" ref="E32:E34" si="3">B32*C32*D32</f>
        <v>0</v>
      </c>
      <c r="F32" s="17">
        <f t="shared" si="2"/>
        <v>0</v>
      </c>
    </row>
    <row r="33" spans="1:7" x14ac:dyDescent="0.2">
      <c r="A33" s="11" t="s">
        <v>31</v>
      </c>
      <c r="B33" s="6">
        <v>15</v>
      </c>
      <c r="C33" s="6">
        <v>12</v>
      </c>
      <c r="D33" s="17">
        <v>0</v>
      </c>
      <c r="E33" s="17">
        <f t="shared" si="3"/>
        <v>0</v>
      </c>
      <c r="F33" s="17">
        <f t="shared" si="2"/>
        <v>0</v>
      </c>
    </row>
    <row r="34" spans="1:7" x14ac:dyDescent="0.2">
      <c r="A34" s="11" t="s">
        <v>32</v>
      </c>
      <c r="B34" s="6">
        <v>3</v>
      </c>
      <c r="C34" s="6">
        <v>12</v>
      </c>
      <c r="D34" s="17">
        <v>0</v>
      </c>
      <c r="E34" s="17">
        <f t="shared" si="3"/>
        <v>0</v>
      </c>
      <c r="F34" s="17">
        <f t="shared" si="2"/>
        <v>0</v>
      </c>
    </row>
    <row r="35" spans="1:7" ht="21" customHeight="1" x14ac:dyDescent="0.2">
      <c r="A35" s="24" t="s">
        <v>38</v>
      </c>
      <c r="B35" s="24"/>
      <c r="C35" s="24"/>
      <c r="D35" s="24"/>
      <c r="E35" s="18">
        <f>E33+E34+E32+E31</f>
        <v>0</v>
      </c>
      <c r="F35" s="18">
        <f>F33+F34+F32+F31</f>
        <v>0</v>
      </c>
    </row>
    <row r="37" spans="1:7" ht="23.25" customHeight="1" x14ac:dyDescent="0.2">
      <c r="A37" s="22" t="s">
        <v>39</v>
      </c>
      <c r="B37" s="22"/>
      <c r="C37" s="22"/>
      <c r="D37" s="22"/>
      <c r="E37" s="22"/>
      <c r="F37" s="22"/>
      <c r="G37" s="22"/>
    </row>
    <row r="38" spans="1:7" ht="38.25" x14ac:dyDescent="0.2">
      <c r="A38" s="25" t="s">
        <v>0</v>
      </c>
      <c r="B38" s="25" t="s">
        <v>1</v>
      </c>
      <c r="C38" s="3" t="s">
        <v>40</v>
      </c>
      <c r="D38" s="3" t="s">
        <v>16</v>
      </c>
      <c r="E38" s="3" t="s">
        <v>17</v>
      </c>
      <c r="F38" s="3" t="s">
        <v>41</v>
      </c>
      <c r="G38" s="3" t="s">
        <v>42</v>
      </c>
    </row>
    <row r="39" spans="1:7" x14ac:dyDescent="0.2">
      <c r="A39" s="25"/>
      <c r="B39" s="25"/>
      <c r="C39" s="10" t="s">
        <v>6</v>
      </c>
      <c r="D39" s="4" t="s">
        <v>7</v>
      </c>
      <c r="E39" s="4" t="s">
        <v>8</v>
      </c>
      <c r="F39" s="4" t="s">
        <v>43</v>
      </c>
      <c r="G39" s="4" t="s">
        <v>10</v>
      </c>
    </row>
    <row r="40" spans="1:7" x14ac:dyDescent="0.2">
      <c r="A40" s="26" t="s">
        <v>44</v>
      </c>
      <c r="B40" s="26"/>
      <c r="C40" s="26"/>
      <c r="D40" s="26"/>
      <c r="E40" s="26"/>
      <c r="F40" s="26"/>
      <c r="G40" s="26"/>
    </row>
    <row r="41" spans="1:7" ht="25.5" x14ac:dyDescent="0.2">
      <c r="A41" s="7" t="s">
        <v>45</v>
      </c>
      <c r="B41" s="6" t="s">
        <v>46</v>
      </c>
      <c r="C41" s="12">
        <v>1296000</v>
      </c>
      <c r="D41" s="6">
        <v>12</v>
      </c>
      <c r="E41" s="17">
        <v>0</v>
      </c>
      <c r="F41" s="17">
        <f>C41*D41*E41</f>
        <v>0</v>
      </c>
      <c r="G41" s="17">
        <f t="shared" ref="G41:G42" si="4">F41*1.25</f>
        <v>0</v>
      </c>
    </row>
    <row r="42" spans="1:7" ht="25.5" x14ac:dyDescent="0.2">
      <c r="A42" s="7" t="s">
        <v>47</v>
      </c>
      <c r="B42" s="6" t="s">
        <v>46</v>
      </c>
      <c r="C42" s="12">
        <v>252000</v>
      </c>
      <c r="D42" s="6">
        <v>12</v>
      </c>
      <c r="E42" s="17">
        <v>0</v>
      </c>
      <c r="F42" s="17">
        <f>C42*D42*E42</f>
        <v>0</v>
      </c>
      <c r="G42" s="17">
        <f t="shared" si="4"/>
        <v>0</v>
      </c>
    </row>
    <row r="43" spans="1:7" x14ac:dyDescent="0.2">
      <c r="A43" s="26" t="s">
        <v>48</v>
      </c>
      <c r="B43" s="26"/>
      <c r="C43" s="26"/>
      <c r="D43" s="26"/>
      <c r="E43" s="26"/>
      <c r="F43" s="26"/>
      <c r="G43" s="26"/>
    </row>
    <row r="44" spans="1:7" x14ac:dyDescent="0.2">
      <c r="A44" s="27" t="s">
        <v>49</v>
      </c>
      <c r="B44" s="27"/>
      <c r="C44" s="27"/>
      <c r="D44" s="27"/>
      <c r="E44" s="27"/>
      <c r="F44" s="27"/>
      <c r="G44" s="27"/>
    </row>
    <row r="45" spans="1:7" x14ac:dyDescent="0.2">
      <c r="A45" s="13" t="s">
        <v>50</v>
      </c>
      <c r="B45" s="13" t="s">
        <v>46</v>
      </c>
      <c r="C45" s="13">
        <v>60</v>
      </c>
      <c r="D45" s="13">
        <v>12</v>
      </c>
      <c r="E45" s="17">
        <v>0</v>
      </c>
      <c r="F45" s="17">
        <f t="shared" ref="F45:F58" si="5">C45*D45*E45</f>
        <v>0</v>
      </c>
      <c r="G45" s="17">
        <f t="shared" ref="G45:G59" si="6">F45*1.25</f>
        <v>0</v>
      </c>
    </row>
    <row r="46" spans="1:7" x14ac:dyDescent="0.2">
      <c r="A46" s="13" t="s">
        <v>51</v>
      </c>
      <c r="B46" s="13" t="s">
        <v>46</v>
      </c>
      <c r="C46" s="13">
        <v>60</v>
      </c>
      <c r="D46" s="13">
        <v>12</v>
      </c>
      <c r="E46" s="17">
        <v>0</v>
      </c>
      <c r="F46" s="17">
        <f t="shared" si="5"/>
        <v>0</v>
      </c>
      <c r="G46" s="17">
        <f t="shared" si="6"/>
        <v>0</v>
      </c>
    </row>
    <row r="47" spans="1:7" x14ac:dyDescent="0.2">
      <c r="A47" s="13" t="s">
        <v>52</v>
      </c>
      <c r="B47" s="13" t="s">
        <v>46</v>
      </c>
      <c r="C47" s="13">
        <v>60</v>
      </c>
      <c r="D47" s="13">
        <v>12</v>
      </c>
      <c r="E47" s="17">
        <v>0</v>
      </c>
      <c r="F47" s="17">
        <f t="shared" si="5"/>
        <v>0</v>
      </c>
      <c r="G47" s="17">
        <f t="shared" si="6"/>
        <v>0</v>
      </c>
    </row>
    <row r="48" spans="1:7" x14ac:dyDescent="0.2">
      <c r="A48" s="13" t="s">
        <v>53</v>
      </c>
      <c r="B48" s="13" t="s">
        <v>46</v>
      </c>
      <c r="C48" s="13">
        <v>60</v>
      </c>
      <c r="D48" s="13">
        <v>12</v>
      </c>
      <c r="E48" s="17">
        <v>0</v>
      </c>
      <c r="F48" s="17">
        <f t="shared" si="5"/>
        <v>0</v>
      </c>
      <c r="G48" s="17">
        <f t="shared" si="6"/>
        <v>0</v>
      </c>
    </row>
    <row r="49" spans="1:7" x14ac:dyDescent="0.2">
      <c r="A49" s="13" t="s">
        <v>54</v>
      </c>
      <c r="B49" s="13" t="s">
        <v>46</v>
      </c>
      <c r="C49" s="13">
        <v>60</v>
      </c>
      <c r="D49" s="13">
        <v>12</v>
      </c>
      <c r="E49" s="17">
        <v>0</v>
      </c>
      <c r="F49" s="17">
        <f t="shared" si="5"/>
        <v>0</v>
      </c>
      <c r="G49" s="17">
        <f t="shared" si="6"/>
        <v>0</v>
      </c>
    </row>
    <row r="50" spans="1:7" x14ac:dyDescent="0.2">
      <c r="A50" s="13" t="s">
        <v>55</v>
      </c>
      <c r="B50" s="13" t="s">
        <v>46</v>
      </c>
      <c r="C50" s="13">
        <v>60</v>
      </c>
      <c r="D50" s="13">
        <v>12</v>
      </c>
      <c r="E50" s="17">
        <v>0</v>
      </c>
      <c r="F50" s="17">
        <f t="shared" si="5"/>
        <v>0</v>
      </c>
      <c r="G50" s="17">
        <f t="shared" si="6"/>
        <v>0</v>
      </c>
    </row>
    <row r="51" spans="1:7" x14ac:dyDescent="0.2">
      <c r="A51" s="13" t="s">
        <v>56</v>
      </c>
      <c r="B51" s="13" t="s">
        <v>46</v>
      </c>
      <c r="C51" s="13">
        <v>60</v>
      </c>
      <c r="D51" s="13">
        <v>12</v>
      </c>
      <c r="E51" s="17">
        <v>0</v>
      </c>
      <c r="F51" s="17">
        <f t="shared" si="5"/>
        <v>0</v>
      </c>
      <c r="G51" s="17">
        <f t="shared" si="6"/>
        <v>0</v>
      </c>
    </row>
    <row r="52" spans="1:7" x14ac:dyDescent="0.2">
      <c r="A52" s="13" t="s">
        <v>57</v>
      </c>
      <c r="B52" s="13" t="s">
        <v>46</v>
      </c>
      <c r="C52" s="13">
        <v>60</v>
      </c>
      <c r="D52" s="13">
        <v>12</v>
      </c>
      <c r="E52" s="17">
        <v>0</v>
      </c>
      <c r="F52" s="17">
        <f t="shared" si="5"/>
        <v>0</v>
      </c>
      <c r="G52" s="17">
        <f t="shared" si="6"/>
        <v>0</v>
      </c>
    </row>
    <row r="53" spans="1:7" x14ac:dyDescent="0.2">
      <c r="A53" s="13" t="s">
        <v>58</v>
      </c>
      <c r="B53" s="13" t="s">
        <v>46</v>
      </c>
      <c r="C53" s="13">
        <v>60</v>
      </c>
      <c r="D53" s="13">
        <v>12</v>
      </c>
      <c r="E53" s="17">
        <v>0</v>
      </c>
      <c r="F53" s="17">
        <f t="shared" si="5"/>
        <v>0</v>
      </c>
      <c r="G53" s="17">
        <f t="shared" si="6"/>
        <v>0</v>
      </c>
    </row>
    <row r="54" spans="1:7" x14ac:dyDescent="0.2">
      <c r="A54" s="13" t="s">
        <v>59</v>
      </c>
      <c r="B54" s="13" t="s">
        <v>46</v>
      </c>
      <c r="C54" s="13">
        <v>60</v>
      </c>
      <c r="D54" s="13">
        <v>12</v>
      </c>
      <c r="E54" s="17">
        <v>0</v>
      </c>
      <c r="F54" s="17">
        <f t="shared" si="5"/>
        <v>0</v>
      </c>
      <c r="G54" s="17">
        <f t="shared" si="6"/>
        <v>0</v>
      </c>
    </row>
    <row r="55" spans="1:7" x14ac:dyDescent="0.2">
      <c r="A55" s="13" t="s">
        <v>60</v>
      </c>
      <c r="B55" s="13" t="s">
        <v>46</v>
      </c>
      <c r="C55" s="13">
        <v>60</v>
      </c>
      <c r="D55" s="13">
        <v>12</v>
      </c>
      <c r="E55" s="17">
        <v>0</v>
      </c>
      <c r="F55" s="17">
        <f t="shared" si="5"/>
        <v>0</v>
      </c>
      <c r="G55" s="17">
        <f t="shared" si="6"/>
        <v>0</v>
      </c>
    </row>
    <row r="56" spans="1:7" x14ac:dyDescent="0.2">
      <c r="A56" s="13" t="s">
        <v>61</v>
      </c>
      <c r="B56" s="13" t="s">
        <v>46</v>
      </c>
      <c r="C56" s="13">
        <v>60</v>
      </c>
      <c r="D56" s="13">
        <v>12</v>
      </c>
      <c r="E56" s="17">
        <v>0</v>
      </c>
      <c r="F56" s="17">
        <f t="shared" si="5"/>
        <v>0</v>
      </c>
      <c r="G56" s="17">
        <f t="shared" si="6"/>
        <v>0</v>
      </c>
    </row>
    <row r="57" spans="1:7" x14ac:dyDescent="0.2">
      <c r="A57" s="13" t="s">
        <v>62</v>
      </c>
      <c r="B57" s="13" t="s">
        <v>46</v>
      </c>
      <c r="C57" s="13">
        <v>60</v>
      </c>
      <c r="D57" s="13">
        <v>12</v>
      </c>
      <c r="E57" s="17">
        <v>0</v>
      </c>
      <c r="F57" s="17">
        <f t="shared" si="5"/>
        <v>0</v>
      </c>
      <c r="G57" s="17">
        <f t="shared" si="6"/>
        <v>0</v>
      </c>
    </row>
    <row r="58" spans="1:7" x14ac:dyDescent="0.2">
      <c r="A58" s="13" t="s">
        <v>63</v>
      </c>
      <c r="B58" s="13" t="s">
        <v>46</v>
      </c>
      <c r="C58" s="13">
        <v>60</v>
      </c>
      <c r="D58" s="13">
        <v>12</v>
      </c>
      <c r="E58" s="17">
        <v>0</v>
      </c>
      <c r="F58" s="17">
        <f t="shared" si="5"/>
        <v>0</v>
      </c>
      <c r="G58" s="17">
        <f t="shared" si="6"/>
        <v>0</v>
      </c>
    </row>
    <row r="59" spans="1:7" x14ac:dyDescent="0.2">
      <c r="A59" s="13" t="s">
        <v>64</v>
      </c>
      <c r="B59" s="13" t="s">
        <v>46</v>
      </c>
      <c r="C59" s="13">
        <v>60</v>
      </c>
      <c r="D59" s="13">
        <v>12</v>
      </c>
      <c r="E59" s="17">
        <v>0</v>
      </c>
      <c r="F59" s="17">
        <f>C59*D59*E59</f>
        <v>0</v>
      </c>
      <c r="G59" s="17">
        <f t="shared" si="6"/>
        <v>0</v>
      </c>
    </row>
    <row r="60" spans="1:7" x14ac:dyDescent="0.2">
      <c r="A60" s="28" t="s">
        <v>65</v>
      </c>
      <c r="B60" s="28"/>
      <c r="C60" s="28"/>
      <c r="D60" s="28"/>
      <c r="E60" s="28"/>
      <c r="F60" s="28"/>
      <c r="G60" s="28"/>
    </row>
    <row r="61" spans="1:7" x14ac:dyDescent="0.2">
      <c r="A61" s="13" t="s">
        <v>50</v>
      </c>
      <c r="B61" s="13" t="s">
        <v>46</v>
      </c>
      <c r="C61" s="13">
        <v>60</v>
      </c>
      <c r="D61" s="13">
        <v>12</v>
      </c>
      <c r="E61" s="17">
        <v>0</v>
      </c>
      <c r="F61" s="17">
        <f t="shared" ref="F61:F75" si="7">C61*D61*E61</f>
        <v>0</v>
      </c>
      <c r="G61" s="17">
        <f t="shared" ref="G61:G77" si="8">F61*1.25</f>
        <v>0</v>
      </c>
    </row>
    <row r="62" spans="1:7" x14ac:dyDescent="0.2">
      <c r="A62" s="13" t="s">
        <v>51</v>
      </c>
      <c r="B62" s="13" t="s">
        <v>46</v>
      </c>
      <c r="C62" s="13">
        <v>60</v>
      </c>
      <c r="D62" s="13">
        <v>12</v>
      </c>
      <c r="E62" s="17">
        <v>0</v>
      </c>
      <c r="F62" s="17">
        <f t="shared" si="7"/>
        <v>0</v>
      </c>
      <c r="G62" s="17">
        <f t="shared" si="8"/>
        <v>0</v>
      </c>
    </row>
    <row r="63" spans="1:7" x14ac:dyDescent="0.2">
      <c r="A63" s="13" t="s">
        <v>52</v>
      </c>
      <c r="B63" s="13" t="s">
        <v>46</v>
      </c>
      <c r="C63" s="13">
        <v>60</v>
      </c>
      <c r="D63" s="13">
        <v>12</v>
      </c>
      <c r="E63" s="17">
        <v>0</v>
      </c>
      <c r="F63" s="17">
        <f t="shared" si="7"/>
        <v>0</v>
      </c>
      <c r="G63" s="17">
        <f t="shared" si="8"/>
        <v>0</v>
      </c>
    </row>
    <row r="64" spans="1:7" x14ac:dyDescent="0.2">
      <c r="A64" s="13" t="s">
        <v>53</v>
      </c>
      <c r="B64" s="13" t="s">
        <v>46</v>
      </c>
      <c r="C64" s="13">
        <v>60</v>
      </c>
      <c r="D64" s="13">
        <v>12</v>
      </c>
      <c r="E64" s="17">
        <v>0</v>
      </c>
      <c r="F64" s="17">
        <f t="shared" si="7"/>
        <v>0</v>
      </c>
      <c r="G64" s="17">
        <f t="shared" si="8"/>
        <v>0</v>
      </c>
    </row>
    <row r="65" spans="1:7" x14ac:dyDescent="0.2">
      <c r="A65" s="13" t="s">
        <v>54</v>
      </c>
      <c r="B65" s="13" t="s">
        <v>46</v>
      </c>
      <c r="C65" s="13">
        <v>60</v>
      </c>
      <c r="D65" s="13">
        <v>12</v>
      </c>
      <c r="E65" s="17">
        <v>0</v>
      </c>
      <c r="F65" s="17">
        <f t="shared" si="7"/>
        <v>0</v>
      </c>
      <c r="G65" s="17">
        <f t="shared" si="8"/>
        <v>0</v>
      </c>
    </row>
    <row r="66" spans="1:7" x14ac:dyDescent="0.2">
      <c r="A66" s="13" t="s">
        <v>55</v>
      </c>
      <c r="B66" s="13" t="s">
        <v>46</v>
      </c>
      <c r="C66" s="13">
        <v>60</v>
      </c>
      <c r="D66" s="13">
        <v>12</v>
      </c>
      <c r="E66" s="17">
        <v>0</v>
      </c>
      <c r="F66" s="17">
        <f t="shared" si="7"/>
        <v>0</v>
      </c>
      <c r="G66" s="17">
        <f t="shared" si="8"/>
        <v>0</v>
      </c>
    </row>
    <row r="67" spans="1:7" x14ac:dyDescent="0.2">
      <c r="A67" s="13" t="s">
        <v>56</v>
      </c>
      <c r="B67" s="13" t="s">
        <v>46</v>
      </c>
      <c r="C67" s="13">
        <v>60</v>
      </c>
      <c r="D67" s="13">
        <v>12</v>
      </c>
      <c r="E67" s="17">
        <v>0</v>
      </c>
      <c r="F67" s="17">
        <f t="shared" si="7"/>
        <v>0</v>
      </c>
      <c r="G67" s="17">
        <f t="shared" si="8"/>
        <v>0</v>
      </c>
    </row>
    <row r="68" spans="1:7" x14ac:dyDescent="0.2">
      <c r="A68" s="13" t="s">
        <v>57</v>
      </c>
      <c r="B68" s="13" t="s">
        <v>46</v>
      </c>
      <c r="C68" s="13">
        <v>60</v>
      </c>
      <c r="D68" s="13">
        <v>12</v>
      </c>
      <c r="E68" s="17">
        <v>0</v>
      </c>
      <c r="F68" s="17">
        <f t="shared" si="7"/>
        <v>0</v>
      </c>
      <c r="G68" s="17">
        <f t="shared" si="8"/>
        <v>0</v>
      </c>
    </row>
    <row r="69" spans="1:7" x14ac:dyDescent="0.2">
      <c r="A69" s="13" t="s">
        <v>58</v>
      </c>
      <c r="B69" s="13" t="s">
        <v>46</v>
      </c>
      <c r="C69" s="13">
        <v>60</v>
      </c>
      <c r="D69" s="13">
        <v>12</v>
      </c>
      <c r="E69" s="17">
        <v>0</v>
      </c>
      <c r="F69" s="17">
        <f t="shared" si="7"/>
        <v>0</v>
      </c>
      <c r="G69" s="17">
        <f t="shared" si="8"/>
        <v>0</v>
      </c>
    </row>
    <row r="70" spans="1:7" x14ac:dyDescent="0.2">
      <c r="A70" s="13" t="s">
        <v>59</v>
      </c>
      <c r="B70" s="13" t="s">
        <v>46</v>
      </c>
      <c r="C70" s="13">
        <v>60</v>
      </c>
      <c r="D70" s="13">
        <v>12</v>
      </c>
      <c r="E70" s="17">
        <v>0</v>
      </c>
      <c r="F70" s="17">
        <f t="shared" si="7"/>
        <v>0</v>
      </c>
      <c r="G70" s="17">
        <f t="shared" si="8"/>
        <v>0</v>
      </c>
    </row>
    <row r="71" spans="1:7" x14ac:dyDescent="0.2">
      <c r="A71" s="13" t="s">
        <v>60</v>
      </c>
      <c r="B71" s="13" t="s">
        <v>46</v>
      </c>
      <c r="C71" s="13">
        <v>60</v>
      </c>
      <c r="D71" s="13">
        <v>12</v>
      </c>
      <c r="E71" s="17">
        <v>0</v>
      </c>
      <c r="F71" s="17">
        <f t="shared" si="7"/>
        <v>0</v>
      </c>
      <c r="G71" s="17">
        <f t="shared" si="8"/>
        <v>0</v>
      </c>
    </row>
    <row r="72" spans="1:7" x14ac:dyDescent="0.2">
      <c r="A72" s="13" t="s">
        <v>61</v>
      </c>
      <c r="B72" s="13" t="s">
        <v>46</v>
      </c>
      <c r="C72" s="13">
        <v>60</v>
      </c>
      <c r="D72" s="13">
        <v>12</v>
      </c>
      <c r="E72" s="17">
        <v>0</v>
      </c>
      <c r="F72" s="17">
        <f t="shared" si="7"/>
        <v>0</v>
      </c>
      <c r="G72" s="17">
        <f t="shared" si="8"/>
        <v>0</v>
      </c>
    </row>
    <row r="73" spans="1:7" x14ac:dyDescent="0.2">
      <c r="A73" s="13" t="s">
        <v>62</v>
      </c>
      <c r="B73" s="13" t="s">
        <v>46</v>
      </c>
      <c r="C73" s="13">
        <v>60</v>
      </c>
      <c r="D73" s="13">
        <v>12</v>
      </c>
      <c r="E73" s="17">
        <v>0</v>
      </c>
      <c r="F73" s="17">
        <f t="shared" si="7"/>
        <v>0</v>
      </c>
      <c r="G73" s="17">
        <f t="shared" si="8"/>
        <v>0</v>
      </c>
    </row>
    <row r="74" spans="1:7" x14ac:dyDescent="0.2">
      <c r="A74" s="13" t="s">
        <v>63</v>
      </c>
      <c r="B74" s="13" t="s">
        <v>46</v>
      </c>
      <c r="C74" s="13">
        <v>60</v>
      </c>
      <c r="D74" s="13">
        <v>12</v>
      </c>
      <c r="E74" s="17">
        <v>0</v>
      </c>
      <c r="F74" s="17">
        <f t="shared" si="7"/>
        <v>0</v>
      </c>
      <c r="G74" s="17">
        <f t="shared" si="8"/>
        <v>0</v>
      </c>
    </row>
    <row r="75" spans="1:7" x14ac:dyDescent="0.2">
      <c r="A75" s="13" t="s">
        <v>64</v>
      </c>
      <c r="B75" s="13" t="s">
        <v>46</v>
      </c>
      <c r="C75" s="13">
        <v>60</v>
      </c>
      <c r="D75" s="13">
        <v>12</v>
      </c>
      <c r="E75" s="17">
        <v>0</v>
      </c>
      <c r="F75" s="17">
        <f t="shared" si="7"/>
        <v>0</v>
      </c>
      <c r="G75" s="17">
        <f t="shared" si="8"/>
        <v>0</v>
      </c>
    </row>
    <row r="76" spans="1:7" x14ac:dyDescent="0.2">
      <c r="A76" s="29" t="s">
        <v>66</v>
      </c>
      <c r="B76" s="29"/>
      <c r="C76" s="29"/>
      <c r="D76" s="29"/>
      <c r="E76" s="29"/>
      <c r="F76" s="29"/>
      <c r="G76" s="29"/>
    </row>
    <row r="77" spans="1:7" ht="25.5" x14ac:dyDescent="0.2">
      <c r="A77" s="13" t="s">
        <v>67</v>
      </c>
      <c r="B77" s="14" t="s">
        <v>68</v>
      </c>
      <c r="C77" s="12">
        <v>10500</v>
      </c>
      <c r="D77" s="13">
        <v>12</v>
      </c>
      <c r="E77" s="17">
        <v>0</v>
      </c>
      <c r="F77" s="17">
        <f t="shared" ref="F77" si="9">C77*D77*E77</f>
        <v>0</v>
      </c>
      <c r="G77" s="17">
        <f t="shared" si="8"/>
        <v>0</v>
      </c>
    </row>
    <row r="78" spans="1:7" ht="21" customHeight="1" x14ac:dyDescent="0.2">
      <c r="A78" s="21" t="s">
        <v>70</v>
      </c>
      <c r="B78" s="21"/>
      <c r="C78" s="21"/>
      <c r="D78" s="21"/>
      <c r="E78" s="21"/>
      <c r="F78" s="19">
        <f>F77+F75+F74+F73+F72+F71+F70+F69+F68+F67+F66+F65+F64+F63+F62+F61+F59+F58+F57+F56+F55+F54+F53+F52+F51+F50+F49+F48+F47+F46+F45+F42+F41</f>
        <v>0</v>
      </c>
      <c r="G78" s="19">
        <f>G77+G75+G74+G73+G72+G71+G70+G69+G68+G67+G66+G65+G64+G63+G62+G61+G59+G58+G57+G56+G55+G54+G53+G52+G51+G50+G49+G48+G47+G46+G45+G42+G41</f>
        <v>0</v>
      </c>
    </row>
    <row r="93" spans="1:7" ht="21" customHeight="1" x14ac:dyDescent="0.2">
      <c r="A93" s="22" t="s">
        <v>71</v>
      </c>
      <c r="B93" s="22"/>
      <c r="C93" s="22"/>
      <c r="D93" s="22"/>
      <c r="E93" s="22"/>
      <c r="F93" s="22"/>
      <c r="G93" s="22"/>
    </row>
    <row r="94" spans="1:7" ht="20.25" customHeight="1" x14ac:dyDescent="0.2">
      <c r="A94" s="30" t="s">
        <v>72</v>
      </c>
      <c r="B94" s="30"/>
      <c r="C94" s="30"/>
      <c r="D94" s="30" t="s">
        <v>73</v>
      </c>
      <c r="E94" s="30"/>
      <c r="F94" s="30" t="s">
        <v>74</v>
      </c>
      <c r="G94" s="30"/>
    </row>
    <row r="95" spans="1:7" x14ac:dyDescent="0.2">
      <c r="A95" s="31" t="s">
        <v>75</v>
      </c>
      <c r="B95" s="31"/>
      <c r="C95" s="31"/>
      <c r="D95" s="32">
        <f>F7</f>
        <v>0</v>
      </c>
      <c r="E95" s="32"/>
      <c r="F95" s="32">
        <f>G7</f>
        <v>0</v>
      </c>
      <c r="G95" s="32"/>
    </row>
    <row r="96" spans="1:7" x14ac:dyDescent="0.2">
      <c r="A96" s="31" t="s">
        <v>76</v>
      </c>
      <c r="B96" s="31"/>
      <c r="C96" s="31"/>
      <c r="D96" s="32">
        <f>G14</f>
        <v>0</v>
      </c>
      <c r="E96" s="32"/>
      <c r="F96" s="32">
        <f>H14</f>
        <v>0</v>
      </c>
      <c r="G96" s="32"/>
    </row>
    <row r="97" spans="1:7" x14ac:dyDescent="0.2">
      <c r="A97" s="31" t="s">
        <v>77</v>
      </c>
      <c r="B97" s="31"/>
      <c r="C97" s="31"/>
      <c r="D97" s="32">
        <f>F23</f>
        <v>0</v>
      </c>
      <c r="E97" s="32"/>
      <c r="F97" s="32">
        <f>G23</f>
        <v>0</v>
      </c>
      <c r="G97" s="32"/>
    </row>
    <row r="98" spans="1:7" x14ac:dyDescent="0.2">
      <c r="A98" s="31" t="s">
        <v>78</v>
      </c>
      <c r="B98" s="31"/>
      <c r="C98" s="31"/>
      <c r="D98" s="32">
        <f>E35</f>
        <v>0</v>
      </c>
      <c r="E98" s="32"/>
      <c r="F98" s="32">
        <f>F35</f>
        <v>0</v>
      </c>
      <c r="G98" s="32"/>
    </row>
    <row r="99" spans="1:7" x14ac:dyDescent="0.2">
      <c r="A99" s="31" t="s">
        <v>79</v>
      </c>
      <c r="B99" s="31"/>
      <c r="C99" s="31"/>
      <c r="D99" s="32">
        <f>F78</f>
        <v>0</v>
      </c>
      <c r="E99" s="32"/>
      <c r="F99" s="32">
        <f>G78</f>
        <v>0</v>
      </c>
      <c r="G99" s="32"/>
    </row>
    <row r="100" spans="1:7" ht="21" customHeight="1" x14ac:dyDescent="0.2">
      <c r="A100" s="34" t="s">
        <v>80</v>
      </c>
      <c r="B100" s="34"/>
      <c r="C100" s="34"/>
      <c r="D100" s="35">
        <f>SUM(D95:E99)</f>
        <v>0</v>
      </c>
      <c r="E100" s="35"/>
      <c r="F100" s="35">
        <f>SUM(F95:G99)</f>
        <v>0</v>
      </c>
      <c r="G100" s="35"/>
    </row>
    <row r="101" spans="1:7" x14ac:dyDescent="0.2">
      <c r="A101" s="15"/>
      <c r="B101" s="15"/>
      <c r="C101" s="15"/>
      <c r="D101" s="15"/>
      <c r="E101" s="15"/>
      <c r="F101" s="15"/>
      <c r="G101" s="15"/>
    </row>
    <row r="102" spans="1:7" x14ac:dyDescent="0.2">
      <c r="A102" s="15"/>
      <c r="B102" s="15"/>
      <c r="C102" s="15"/>
      <c r="D102" s="15"/>
      <c r="E102" s="15"/>
      <c r="F102" s="15"/>
      <c r="G102" s="15"/>
    </row>
    <row r="104" spans="1:7" x14ac:dyDescent="0.2">
      <c r="F104" s="33" t="s">
        <v>82</v>
      </c>
      <c r="G104" s="33"/>
    </row>
    <row r="105" spans="1:7" x14ac:dyDescent="0.2">
      <c r="D105" s="16" t="s">
        <v>81</v>
      </c>
    </row>
    <row r="106" spans="1:7" x14ac:dyDescent="0.2">
      <c r="F106" s="36"/>
      <c r="G106" s="36"/>
    </row>
    <row r="107" spans="1:7" x14ac:dyDescent="0.2">
      <c r="F107" s="33" t="s">
        <v>83</v>
      </c>
      <c r="G107" s="33"/>
    </row>
  </sheetData>
  <sheetProtection algorithmName="SHA-512" hashValue="KXQgI1+uZLWFgx/EgeS9rGWPJzId1m6jwfTNi9DiDsUxcQnumAQMZuE5Zt2qq1+sKvnx39NkN0LTYd9yyZdEQw==" saltValue="IRAHrv2HAwxABA0kS1LhCQ==" spinCount="100000" sheet="1" objects="1" scenarios="1" formatCells="0" formatColumns="0" formatRows="0"/>
  <mergeCells count="53">
    <mergeCell ref="F107:G107"/>
    <mergeCell ref="A98:C98"/>
    <mergeCell ref="D98:E98"/>
    <mergeCell ref="F98:G98"/>
    <mergeCell ref="A99:C99"/>
    <mergeCell ref="D99:E99"/>
    <mergeCell ref="F99:G99"/>
    <mergeCell ref="A100:C100"/>
    <mergeCell ref="D100:E100"/>
    <mergeCell ref="F100:G100"/>
    <mergeCell ref="F104:G104"/>
    <mergeCell ref="F106:G106"/>
    <mergeCell ref="A96:C96"/>
    <mergeCell ref="D96:E96"/>
    <mergeCell ref="F96:G96"/>
    <mergeCell ref="A97:C97"/>
    <mergeCell ref="D97:E97"/>
    <mergeCell ref="F97:G97"/>
    <mergeCell ref="A93:G93"/>
    <mergeCell ref="A94:C94"/>
    <mergeCell ref="D94:E94"/>
    <mergeCell ref="F94:G94"/>
    <mergeCell ref="A95:C95"/>
    <mergeCell ref="D95:E95"/>
    <mergeCell ref="F95:G95"/>
    <mergeCell ref="A78:E78"/>
    <mergeCell ref="A23:E23"/>
    <mergeCell ref="A28:G28"/>
    <mergeCell ref="A29:A30"/>
    <mergeCell ref="A35:D35"/>
    <mergeCell ref="A37:G37"/>
    <mergeCell ref="A38:A39"/>
    <mergeCell ref="B38:B39"/>
    <mergeCell ref="A40:G40"/>
    <mergeCell ref="A43:G43"/>
    <mergeCell ref="A44:G44"/>
    <mergeCell ref="A60:G60"/>
    <mergeCell ref="A76:G76"/>
    <mergeCell ref="A19:B19"/>
    <mergeCell ref="A20:B20"/>
    <mergeCell ref="A21:B21"/>
    <mergeCell ref="A22:B22"/>
    <mergeCell ref="C17:C18"/>
    <mergeCell ref="A10:A11"/>
    <mergeCell ref="B10:B11"/>
    <mergeCell ref="A14:F14"/>
    <mergeCell ref="A16:G16"/>
    <mergeCell ref="A17:B18"/>
    <mergeCell ref="A3:A4"/>
    <mergeCell ref="B3:B4"/>
    <mergeCell ref="A7:E7"/>
    <mergeCell ref="A2:G2"/>
    <mergeCell ref="A9:G9"/>
  </mergeCells>
  <phoneticPr fontId="10" type="noConversion"/>
  <pageMargins left="0.76041666666666663" right="0.45833333333333331" top="0.90625" bottom="0.44791666666666669" header="0.3" footer="0.3"/>
  <pageSetup paperSize="9" orientation="landscape" r:id="rId1"/>
  <headerFooter>
    <oddHeader>&amp;L&amp;"Cambria,Podebljano"&amp;9LIČKO – SENJSKA ŽUPANIJA&amp;"Cambria,Uobičajeno"
dr. Franje Tuđmana 4, 53 000 GOSPIĆ
&amp;C
&amp;"Cambria,Podebljano"&amp;14TROŠKOVNIK&amp;R&amp;"Cambria,Podebljano"&amp;10EVIDENCIJSKI BROJ NABAVE: 3/24JDN
&amp;"Cambria,Podebljano kurziv"PRILOG IV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JOSIPD</dc:creator>
  <cp:lastModifiedBy>Joso053 PC</cp:lastModifiedBy>
  <dcterms:created xsi:type="dcterms:W3CDTF">2015-06-05T18:17:20Z</dcterms:created>
  <dcterms:modified xsi:type="dcterms:W3CDTF">2024-02-01T19:31:02Z</dcterms:modified>
</cp:coreProperties>
</file>